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Helyszíni beton és vasbeton mun" sheetId="5" r:id="rId5"/>
    <sheet name="Előregyártott épületszerkezeti " sheetId="6" r:id="rId6"/>
    <sheet name="Falazás és egyéb kőművesmunka" sheetId="7" r:id="rId7"/>
    <sheet name="Ácsmunka" sheetId="8" r:id="rId8"/>
    <sheet name="Vakolás és rabicolás" sheetId="9" r:id="rId9"/>
    <sheet name="Hideg- és melegburkolatok készí" sheetId="10" r:id="rId10"/>
    <sheet name="Bádogozás" sheetId="11" r:id="rId11"/>
    <sheet name="Fa- és műanyag szerkezet elhely" sheetId="12" r:id="rId12"/>
    <sheet name="Fém nyílászáró és épületlakatos" sheetId="13" r:id="rId13"/>
    <sheet name="Felületképzés" sheetId="14" r:id="rId14"/>
    <sheet name="Szigetelés" sheetId="15" r:id="rId15"/>
    <sheet name="Kőburkolat készítése" sheetId="16" r:id="rId16"/>
    <sheet name="Elektromosenergia-ellátás, vill" sheetId="17" r:id="rId17"/>
    <sheet name="Épületautomatika, -felügyelet (" sheetId="18" r:id="rId18"/>
    <sheet name="Épületgépészeti csővezeték szer" sheetId="19" r:id="rId19"/>
    <sheet name="Épületgépészeti szerelvények és" sheetId="20" r:id="rId20"/>
  </sheets>
  <definedNames>
    <definedName name="_xlnm.Print_Area" localSheetId="0">'Záradék'!$A$4:$D$31</definedName>
  </definedNames>
  <calcPr fullCalcOnLoad="1"/>
</workbook>
</file>

<file path=xl/sharedStrings.xml><?xml version="1.0" encoding="utf-8"?>
<sst xmlns="http://schemas.openxmlformats.org/spreadsheetml/2006/main" count="707" uniqueCount="384">
  <si>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</si>
  <si>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</si>
  <si>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</si>
  <si>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</si>
  <si>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</si>
  <si>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</si>
  <si>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</si>
  <si>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</si>
  <si>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</si>
  <si>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</si>
  <si>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</si>
  <si>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</si>
  <si>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15-012-6.1</t>
  </si>
  <si>
    <t>m2</t>
  </si>
  <si>
    <t>alkalmazástechnikai kézikönyv szerint, 6,00 m munkapadló magasságig</t>
  </si>
  <si>
    <t>15-012-33.1</t>
  </si>
  <si>
    <t>Munkanem összesen:</t>
  </si>
  <si>
    <r>
      <t>150120012425 Homlokzati csőállvány állítása állványcsőből mint munkaállvány, szintenkénti pallóterítéssel, korláttal, lábdeszkával, kétlábas, 0,60-0,90 m padlószélességgel, munkapadló távolság 2,00 m, 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terhelhetőséggel, állványépítés MSZ és</t>
    </r>
  </si>
  <si>
    <r>
      <t>150120012885 Bakállvány készítése pallóterítéssel, vasbakból,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1,50 m magasságig</t>
    </r>
  </si>
  <si>
    <t>Zsaluzás és állványozás</t>
  </si>
  <si>
    <t>21-002-1.1</t>
  </si>
  <si>
    <t>m3</t>
  </si>
  <si>
    <t>210020014456 Humuszos termőréteg, termőföld leszedése, terítése gépi erővel, 18%-os terephajlásig, bármilyen talajban, szállítással, 50,0 m-ig /járda/</t>
  </si>
  <si>
    <t>21-003-5.1.1.3</t>
  </si>
  <si>
    <t>21-003-11.1.1</t>
  </si>
  <si>
    <t>210030015356 Földvisszatöltés munkagödörbe vagy munkaárokba, tömörítés nélkül, réteges elterítéssel, I-IV. osztályú talajban, kézi erővel, az anyag súlypontja karoláson belül, 50 cm vastagságig</t>
  </si>
  <si>
    <t>21-004-5.1.1.1</t>
  </si>
  <si>
    <t>210040015663 Tükörkészítés tömörítés nélkül, sík felületen gépi erővel, kiegészítő kézi munkával talajosztály: I-IV. /járda/</t>
  </si>
  <si>
    <t>21-008-2.3.1</t>
  </si>
  <si>
    <t>210080016251 Tömörítés bármely tömörítési osztályban gépi erővel, lábazat mellett, tömörségi fok: 85%</t>
  </si>
  <si>
    <t>21-008-3.1.1</t>
  </si>
  <si>
    <t>210080016263 Simító hengerlés a földmű (tükör és padka) felületén, gépi erővel, 3,0 m szélességig /járda/</t>
  </si>
  <si>
    <t>21-011-11.1</t>
  </si>
  <si>
    <t>db</t>
  </si>
  <si>
    <t>21-011-12</t>
  </si>
  <si>
    <t>210110016825 Munkahelyi depóniából építési törmelék konténerbe rakása,  kézi erővel, önálló munka esetén elszámolva, konténer szállítás nélkül</t>
  </si>
  <si>
    <r>
      <t>210030014722 Munkaárok földkiemelése közművesített területen, épület lábazatnál, 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</si>
  <si>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210110016745 Építési törmelék konténeres elszállítása, lerakása, lerakóhelyi díjjal, 3,0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</si>
  <si>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</si>
  <si>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31-000-13.2</t>
  </si>
  <si>
    <t>310000034810 Beton aljzatok, járdák bontása 10 cm vastagságig, kavicsbetonból, salakbetonból</t>
  </si>
  <si>
    <t>31-000-14.2</t>
  </si>
  <si>
    <t>310000034875 Beton aljzatok felbontása 10 cm vastagság felett, kavicsbetonból lefolyócső elhelyezése miatt /wc/</t>
  </si>
  <si>
    <t>Helyszíni beton és vasbeton munka</t>
  </si>
  <si>
    <t>32-000-2.3</t>
  </si>
  <si>
    <t>320000069974 Vízszintes tartószerkezeti elem bontása és kiemelése, vasbeton áthidaló 0,31-0,50 t/db tömeg között</t>
  </si>
  <si>
    <t>32-002-1.1.1-0119902</t>
  </si>
  <si>
    <t>32-002-1.1.1-0120011</t>
  </si>
  <si>
    <t>Előregyártott épületszerkezeti elem elhelyezése és szerelése</t>
  </si>
  <si>
    <t>33-000-21.1.1.2.2.1</t>
  </si>
  <si>
    <t>330000087421 Válaszfal bontása, égetett agyag-kerámia termékekből, üreges kerámia válaszfaltéglából, 10 cm vastagságig,</t>
  </si>
  <si>
    <t>33-011-1.1.2.1.2.1.1-2132106</t>
  </si>
  <si>
    <t>33-063-3.2.2</t>
  </si>
  <si>
    <t>m</t>
  </si>
  <si>
    <t>33-064-1.2.2</t>
  </si>
  <si>
    <t>330640095455 Lyukfúrás, vegyes és kőfalban, 21-30 mm átmérő között</t>
  </si>
  <si>
    <t>33-091-4.1.1-1110002</t>
  </si>
  <si>
    <r>
      <t>330630094841 Horonyvésés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</si>
  <si>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330910095554 Meglévő falazati hiányosságok pótlása, konvektor nyílások befalazása, 0,01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-ig</t>
    </r>
  </si>
  <si>
    <t>Falazás és egyéb kőművesmunka</t>
  </si>
  <si>
    <t>35-000-4</t>
  </si>
  <si>
    <t>350000108161 Ereszdeszkázat részbeni bontása</t>
  </si>
  <si>
    <t>35-002-4.2-0090629</t>
  </si>
  <si>
    <t>35-004-1.3</t>
  </si>
  <si>
    <t>350040108960 Deszkázás ereszdeszkázás gyalult, hornyolt deszkával, hajópadlóval</t>
  </si>
  <si>
    <t>Ácsmunka</t>
  </si>
  <si>
    <t>36-001-1.2.1-0600030</t>
  </si>
  <si>
    <t>360010110856 Sima oldalfalvakolat készítése kézi felhordással, felületképző (simító) meszes cementhabarccsal, tégla felületen, 1,5 cm vtg-ban Hs60-cm, simító, meszes cementhabarcs mészpéppel /wc/</t>
  </si>
  <si>
    <t>36-002-4-0415917</t>
  </si>
  <si>
    <t>36-005-21.2.4.2-0415408</t>
  </si>
  <si>
    <t>36-007-9.2-0415421</t>
  </si>
  <si>
    <t>36-051-6.2.1-0191807</t>
  </si>
  <si>
    <t>36-051-6.2.1-0191809</t>
  </si>
  <si>
    <t>36-051-6.2.3-0191852</t>
  </si>
  <si>
    <t>36-090-1.1.3-0550040</t>
  </si>
  <si>
    <t>360900130001 Vakolatjavítás oldalfalon, téglafelületen, lebontott csempeburkolat helyén A meglazult, sérült vakolat előzetes leverésével, hiánypótlás 25% felett /wc/</t>
  </si>
  <si>
    <t>36-090-1.2.1-0550090</t>
  </si>
  <si>
    <t>360900130025 Vakolatjavítás homlokzaton, a meglazult,  sérült vakolat előzetes leverésével, durva,  sima kivitelben, hiánypótlás 5% alatt CS I-W1 (Hvh10-mc) kültéri,  vakoló cementes mészhabarcs mészpéppel</t>
  </si>
  <si>
    <t>36-090-2.1.2</t>
  </si>
  <si>
    <t>360900130381 Vakolatok pótlása, keskenyvakolatok pótlása oldalfalon, 11-20 cm szélesség között</t>
  </si>
  <si>
    <t>Vakolás és rabicolás</t>
  </si>
  <si>
    <t>42-000-2.1</t>
  </si>
  <si>
    <t>420000222041 Lapburkolatok bontása, padlóburkolat bármely méretű kőagyag, mozaik vagy tört mozaik lapból /wc/</t>
  </si>
  <si>
    <t>42-000-2.2</t>
  </si>
  <si>
    <t>420000222053 Lapburkolatok bontása, fal-, pillér- és oszlopburkolat, bármely méretű mozaik, kőagyag és csempe /wc/</t>
  </si>
  <si>
    <t>42-011-2.1.1.2-0314002</t>
  </si>
  <si>
    <t>420111676523 Padlóburkolat hordozószerkezetének felületelőkészítése beltérben, beton alapfelületen kenhető víz- és páraszigetelés felhordása egy rétegben,  hajlaterősítő szalag elhelyezésével /wc/</t>
  </si>
  <si>
    <t>42-011-2.1.1.5.1-0222039</t>
  </si>
  <si>
    <t>420111746051 Padlóburkolat hordozószerkezetének felületelőkészítése beltérben, beton alapfelületen simító felületkiegyenlítés készítése lejtésképzéssel, 10-100 mm átlagos rétegvastagság között /wc/</t>
  </si>
  <si>
    <t>42-012-1.1.1.1.1.3-0313022</t>
  </si>
  <si>
    <t>420122801563 Fal-, pillér-, oszlopburkolat készítése beltérben, vakolt alapfelületen, mázas kerámiával, kötésben vagy hálósan, 3-5 mm vtg. ragasztóba rakva, 1-10 mm fugaszélességgel, 25x25 -  40x40 cm közötti lapmérettel /wc/</t>
  </si>
  <si>
    <t>42-022-1.1.1.2.1.1-0313022</t>
  </si>
  <si>
    <t>420222806900 Padlóburkolat készítése, beltérben, beton alapfelületen, gres, kőporcelán lappal, kötésben vagy hálósan, 3-5 mm vtg. ragasztóba rakva, 1-10 mm fugaszélességgel, 20x20 - 40x40 cm közötti lapmérettel /wc/</t>
  </si>
  <si>
    <t>Hideg- és melegburkolatok készítése, aljzat előkészítés</t>
  </si>
  <si>
    <t>43-000-5</t>
  </si>
  <si>
    <t>430000330773 Lefolyó csatorna bontása 50 cm kiterített szélességig</t>
  </si>
  <si>
    <t>43-000-7</t>
  </si>
  <si>
    <t>430000330790 Kültéri könyöklő bontása,</t>
  </si>
  <si>
    <t>43-000-8</t>
  </si>
  <si>
    <t>430000330800 Falfedések egy vagy két vízorros, hajlatbádog bontása,100 cm kiterített szélességig</t>
  </si>
  <si>
    <t>43-002-11.6-0140602</t>
  </si>
  <si>
    <t>430020336021 Lefolyócső szerelése kör keresztmetszettel, horganyzott acéllemezből Horganyzott lefolyócső Ha 0,55, körszelvényű, Ksz: 33 cm</t>
  </si>
  <si>
    <t>43-003-10.1.2.2-0993252</t>
  </si>
  <si>
    <t>430030348222 Kétvízorros falfedés, egyenesvonalú kivitelben, horganyzott acéllemezből, 51-100 cm kiterített szélességig</t>
  </si>
  <si>
    <t>Bádogozás</t>
  </si>
  <si>
    <t>44-000-1.1</t>
  </si>
  <si>
    <t>44-000-1.2</t>
  </si>
  <si>
    <t>44-001-5-0990138</t>
  </si>
  <si>
    <t>440010359505 Nyílászáró és falszerkezet közötti hézag tömítése poliuretán habbal, 0,0007 m3/m kikeményedett habtérfogattal, külső - belső oldalon Mester poliuretán hab, 0,75 l</t>
  </si>
  <si>
    <t>44-002-2-0184110</t>
  </si>
  <si>
    <t>440022290320 Ablakkönyöklő, elhelyezése (szereléssel)</t>
  </si>
  <si>
    <t>44-011-1.1.1-0167403</t>
  </si>
  <si>
    <t>egyedi árajánlatos tétel Műanyag kültéri nyílászárók elhelyezése előre kihagyott falnyílásba, hőszigetelt, fokozott légzárású bejárati ajtó, tömítés nélkül (szerelvényezve, finom beállítással), 5,01-10,00 m kerület között Befelé nyíló üvegezett bejárati</t>
  </si>
  <si>
    <t>ajtó, mérete: 120 x  210 cm</t>
  </si>
  <si>
    <t>44-011-1.1.1-0167442</t>
  </si>
  <si>
    <t xml:space="preserve">egyedi árajánlatos tétel Műanyag kültéri nyílászárók elhelyezése előre kihagyott falnyílásba, hőszigetelt, fokozott légzárású bejárati ajtó, tömítés nélkül (szerelvényezve, finom beállítással), 5,01-10,00 m kerület között Befelé nyíló bejárati ajtó angol </t>
  </si>
  <si>
    <t>panellel, mérete: 100 x  245 cm</t>
  </si>
  <si>
    <t>44-011-1.1.1-0167462</t>
  </si>
  <si>
    <t xml:space="preserve">egyedi árajánlatos tétel Műanyag kültéri nyílászárók elhelyezése előre kihagyott falnyílásba, hőszigetelt, fokozott légzárású bejárati ajtó, tömítés nélkül (szerelvényezve, finom beállítással), 5,01-10,00 m kerület között Kifelé nyíló bejárati ajtó angol </t>
  </si>
  <si>
    <t>panellel, mérete: 100 x  210 cm</t>
  </si>
  <si>
    <t>44-011-1.1.1-0167541</t>
  </si>
  <si>
    <t xml:space="preserve">egyedi árajánlatos tétel Műanyag kültéri nyílászárók elhelyezése előre kihagyott falnyílásba, hőszigetelt, fokozott légzárású bejárati ajtó, tömítés nélkül (szerelvényezve, finom beállítással), 5,01-10,00 m kerület között Kifelé nyíló kétszárnyú bejárati </t>
  </si>
  <si>
    <t>ajtó angol panellel, mérete: 140 x  205 cm</t>
  </si>
  <si>
    <t>44-011-1.1.1-0167542</t>
  </si>
  <si>
    <t>egyedi árajánlatos tétel Műanyag kültéri nyílászárók elhelyezése előre kihagyott falnyílásba, hőszigetelt, fokozott légzárású bejárati ajtó, tömítés nélkül (szerelvényezve, finom beállítással), 5,01-10,00 m kerület között Kifelé nyíló kétszárnyú</t>
  </si>
  <si>
    <t>aszimetrikus bejárati ajtó angol panellel, mérete: 150 x  205 cm</t>
  </si>
  <si>
    <t>44-012-1.1.1.5.1-0222361</t>
  </si>
  <si>
    <t>egyedi árajánlatos tétel Műanyag kültéri nyílászárók, hőszigetelt, fokozott légzárású ablak elhelyezése előre kihagyott falnyílásba, tömítés nélkül (szerelvényezve, finombeállítással), 4,00 m kerületig, bukó-nyíló ablak, fehér, 60 x 60 cm</t>
  </si>
  <si>
    <t>44-012-1.1.1.5.1-0222362</t>
  </si>
  <si>
    <t>egyedi árajánlatos tétel Műanyag kültéri nyílászárók, hőszigetelt, fokozott légzárású ablak elhelyezése előre kihagyott falnyílásba, tömítés nélkül (szerelvényezve, finombeállítással), 4,00 m kerületig, bukó-nyíló ablak, fehér, 60 x 90 cm</t>
  </si>
  <si>
    <t>44-012-1.1.1.5.1-0222363</t>
  </si>
  <si>
    <t>egyedi árajánlatos tétel Műanyag kültéri nyílászárók, hőszigetelt, fokozott légzárású ablak elhelyezése előre kihagyott falnyílásba, tömítés nélkül (szerelvényezve, finombeállítással), 4,00 m kerületig, bukó-nyíló ablak, fehér, 120 x 60 cm</t>
  </si>
  <si>
    <t>44-012-1.1.2.7.1-0222364</t>
  </si>
  <si>
    <t>egyedi árajánlatos tétel Műanyag kültéri nyílászárók, hőszigetelt, fokozott légzárású ablak elhelyezése előre kihagyott falnyílásba, tömítés nélkül (szerelvényezve, finombeállítással), 4,00 m kerület felett bukó-nyíló ablak, 60 x 150 cm</t>
  </si>
  <si>
    <t>44-012-1.1.2.7.1-0222367</t>
  </si>
  <si>
    <t>egyedi árajánlatos tétel Műanyag kültéri nyílászárók, hőszigetelt, fokozott légzárású ablak elhelyezése előre kihagyott falnyílásba, tömítés nélkül (szerelvényezve, finombeállítással), 4,00 m kerület felett bukó-nyíló ablak, fehér, 105 x 128 cm</t>
  </si>
  <si>
    <t>44-012-1.1.2.7.1-0222368</t>
  </si>
  <si>
    <t>egyedi árajánlatos tétel Műanyag kültéri nyílászárók, hőszigetelt, fokozott légzárású ablak elhelyezése előre kihagyott falnyílásba, tömítés nélkül (szerelvényezve, finombeállítással), 4,00 m kerület felett bukó-nyíló ablak, fehér, 88 x 147 cm</t>
  </si>
  <si>
    <t>44-012-1.1.2.7.1-0222376</t>
  </si>
  <si>
    <t>egyedi árajánlatos tétel Műanyag kültéri nyílászárók, hőszigetelt, fokozott légzárású ablak elhelyezése előre kihagyott falnyílásba, tömítés nélkül (szerelvényezve, finombeállítással), 4,00 m kerület felett bukó-nyíló ablak, fehér, Ug = 1,1 W/m2K 145 x</t>
  </si>
  <si>
    <t>166 cm</t>
  </si>
  <si>
    <t>44-012-1.1.2.7.2-0222336</t>
  </si>
  <si>
    <t>egyedi árajánlatos tétel Műanyag kültéri nyílászárók, hőszigetelt, fokozott légzárású ablak elhelyezése előre kihagyott falnyílásba, tömítés nélkül (szerelvényezve, finombeállítással), 4,00 m kerület felett bukó ablak, fehér, 150 x 60 cm</t>
  </si>
  <si>
    <t>44-012-1.1.2.7.2-0222337</t>
  </si>
  <si>
    <t>egyedi árajánlatos tétel Műanyag kültéri nyílászárók, hőszigetelt, fokozott légzárású ablak elhelyezése előre kihagyott falnyílásba, tömítés nélkül (szerelvényezve, finombeállítással), 4,00 m kerület felett bukó ablak, fehér, 150 x 80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</si>
  <si>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</si>
  <si>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440000355513 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</si>
  <si>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440000355525 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</si>
  <si>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</si>
  <si>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45-001-1.1.3.1-0134016</t>
  </si>
  <si>
    <t>450010376654 Alapozott acél ajtótok elhelyezése, saroktok szerelésével, Jobbos/Balos falcolt ajtólaphoz EPDM tömítőprofillal, téglafalba való beépítéssel, mozgáskorlátozott wc-hez névleges méret:1000 x 2125 mm</t>
  </si>
  <si>
    <t>45-001-2.2.1-0134728</t>
  </si>
  <si>
    <t>450011937111 Beltéri ajtólapok elhelyezése 40 mm vastag faforgácslap-betétes, 3 oldalon falcolt ajtólappal, Tömör ajtólap akadálymentes wc-hez, névleges méret:1000 x 2150 mm,</t>
  </si>
  <si>
    <t>Fém nyílászáró és épületlakatos-szerkezet elhelyezése</t>
  </si>
  <si>
    <t>47-000-1.3.1.1</t>
  </si>
  <si>
    <t>470000451123 Belső festéseknél felület előkészítése, részmunkák; vizes diszperziós falfesték lekaparása, bármilyen padozatú helységben, tagolatlan felületen</t>
  </si>
  <si>
    <t>47-000-1.99.1.2.1.2-0218023</t>
  </si>
  <si>
    <t>470001589575 Belső festéseknél felület előkészítése, részmunkák; felület glettelése zsákos kiszerelésű anyagból (alapozóval, sarokvédelemmel), bármilyen padozatú helyiségben, gipszkarton és vakolt felületen, 1,5 mm vastagságban tagolt felületen</t>
  </si>
  <si>
    <t>47-011-15.1.1.2-0150241</t>
  </si>
  <si>
    <t>470110456815 Diszperziós festés műanyag bázisú vizes-diszperziós  fehér vagy gyárilag színezett festékkel, új vagy régi lekapart, előkészített alapfelületen, gipszkartonon és vakolaton, két rétegben, tagolt sima felületen</t>
  </si>
  <si>
    <t>Felületképzés</t>
  </si>
  <si>
    <t>48-007-41.1.5.1-0112127</t>
  </si>
  <si>
    <t>48-010-1.1.2.2-0113591</t>
  </si>
  <si>
    <t>hőszigetelő lemez, 120 mm</t>
  </si>
  <si>
    <t>48-010-1.1.2.2-0113594</t>
  </si>
  <si>
    <t>hőszigetelő lemez 160 mm</t>
  </si>
  <si>
    <t>48-010-1.1.2.2-0113595</t>
  </si>
  <si>
    <t>hőszigetelő lemez, 180 mm</t>
  </si>
  <si>
    <t>48-010-1.3.1.2-0118007</t>
  </si>
  <si>
    <t>48-021-1.51.2.2.1-0091312</t>
  </si>
  <si>
    <t>48-021-1.51.2.2.1-0091315</t>
  </si>
  <si>
    <t>Szigetelés</t>
  </si>
  <si>
    <t>62-002-1.4.2-0610701</t>
  </si>
  <si>
    <t>keverék</t>
  </si>
  <si>
    <t>62-003-6-0120125</t>
  </si>
  <si>
    <t>620030678560 Térburkolathoz fagyálló, teherhordó alap készítése, 10 cm vastagságban Nyers homokos kavics, NHK 0/125 Q-T, /járda/</t>
  </si>
  <si>
    <t>62-003-51.1-0611450</t>
  </si>
  <si>
    <t>62-003-83.2-0614493</t>
  </si>
  <si>
    <t>Kőburkolat készítése</t>
  </si>
  <si>
    <t>71-000-1.5.1</t>
  </si>
  <si>
    <t>710000695832 Vezetékek, kábelek és szerelvények bontása; vörösréz vagy alumínium vezeték leszerelése védőcsőből kihúzva, 10 mm2-ig</t>
  </si>
  <si>
    <t>71-000-1.11</t>
  </si>
  <si>
    <t>710000695696 Vezetékek, kábelek és szerelvények bontása; kapcsolók, csatlakozó aljzatok, leszerelése</t>
  </si>
  <si>
    <t>71-000-1.13</t>
  </si>
  <si>
    <t>710000695735 Vezetékek, kábelek és szerelvények bontása; mindennemű fényforrás és lámpatest leszerelése</t>
  </si>
  <si>
    <t>71-001-1.1.1.1.1-0110116</t>
  </si>
  <si>
    <t>71-002-1.1-0210002</t>
  </si>
  <si>
    <t>71-002-1.1-0213003</t>
  </si>
  <si>
    <t>71-003-9</t>
  </si>
  <si>
    <t>710031698391 Vezetékösszekötők elhelyezése</t>
  </si>
  <si>
    <t>71-005-2.53.2-0534201</t>
  </si>
  <si>
    <t>71-005-2.63.1.1-0534249</t>
  </si>
  <si>
    <t>71-010-2.7-0146186</t>
  </si>
  <si>
    <t>710103867463 Felületre szerelt lámpatest elhelyezése előre elkészített tartószerkezetre, zárt, LED-es kivitelben beltérre 45W, 3000 Lum., 4000-6000 K, közép meleg-hideg fehér, IP20.</t>
  </si>
  <si>
    <t>71-010-11.2-0115478</t>
  </si>
  <si>
    <t>710100805564 Falon kívüli, vízmentes kültéri lámpák szerelése</t>
  </si>
  <si>
    <r>
      <t>710020716556 Szigetelt vezeték elhelyezése védőcsőbe húzva vagy vezetékcsatornába fektetve, rézvezetővel, leágazó kötésekkel, szigetelés ellenállás méréssel, H07V-U 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</si>
  <si>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710020716585 Szigetelt vezeték elhelyezése védőcsőbe húzva vagy vezetékcsatornába fektetve, rézvezetővel, leágazó kötésekkel, szigetelés ellenállás méréssel, H07V-K 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</si>
  <si>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t>Elektromosenergia-ellátás, villanyszerelés</t>
  </si>
  <si>
    <t>72-001-1.2-0530794</t>
  </si>
  <si>
    <t>72-031-1.4.1.3.1-0322451</t>
  </si>
  <si>
    <t>Épületautomatika, -felügyelet (gyengeáram)</t>
  </si>
  <si>
    <t>81-000-1.1.1</t>
  </si>
  <si>
    <t>810000834682 Konvektor gázcsövének bontása tartószerkezetről  lángvágással, deponálással, DN 50 méretig</t>
  </si>
  <si>
    <t>81-001-1.1.2.1.2.3-0331303</t>
  </si>
  <si>
    <t>81-001-1.1.2.1.2.4-0331305</t>
  </si>
  <si>
    <t>81-001-1.1.2.2.2.3-0331650</t>
  </si>
  <si>
    <t>81-001-1.1.2.2.3.4-0331672</t>
  </si>
  <si>
    <t>81-002-3.2.1.2.2-0131003</t>
  </si>
  <si>
    <t>810020871904 PVC lefolyóvezeték szerelése, tokos, gumigyűrűs kötésekkel, cső elhelyezése csőidomokkal, szakaszos tömörségi próbával, horonyba vagy padlócsatornába,  40 mm</t>
  </si>
  <si>
    <t>81-002-3.2.1.2.6-0131007</t>
  </si>
  <si>
    <t>810020871945 PVC lefolyóvezeték szerelése, tokos, gumigyűrűs kötésekkel, cső elhelyezése csőidomokkal, szakaszos tömörségi próbával, horonyba vagy padlócsatornába, 110 mm</t>
  </si>
  <si>
    <t>81-006-1.1.2.1.1.4-0243018</t>
  </si>
  <si>
    <t>81-006-1.1.2.1.1.5-0243022</t>
  </si>
  <si>
    <t>81-006-1.1.2.1.1.6-0242628</t>
  </si>
  <si>
    <t>81-006-1.1.2.1.1.7-0242635</t>
  </si>
  <si>
    <t>81-006-1.1.2.2.2.4-0113045</t>
  </si>
  <si>
    <t>81-006-1.1.2.2.2.4-0113086</t>
  </si>
  <si>
    <t>81-006-1.1.2.2.2.5-0112027</t>
  </si>
  <si>
    <t>81-006-1.1.2.2.2.5-0113168</t>
  </si>
  <si>
    <t>81-006-1.1.2.2.2.6-0113049</t>
  </si>
  <si>
    <t>81-006-1.1.2.2.2.6-0113090</t>
  </si>
  <si>
    <t>81-006-1.1.2.2.2.7-0113051</t>
  </si>
  <si>
    <t>81-006-1.1.2.2.2.7-0113092</t>
  </si>
  <si>
    <t>81-006-1.1.2.2.3.4-0113206</t>
  </si>
  <si>
    <t>81-006-1.1.2.2.3.5-0113212</t>
  </si>
  <si>
    <t>81-006-1.1.2.2.3.6-0113222</t>
  </si>
  <si>
    <t>81-006-1.1.2.2.3.7-0113230</t>
  </si>
  <si>
    <t>81-006-1.1.3.2.1.1.7-0335528</t>
  </si>
  <si>
    <t>81-006-1.1.4.2.2.1-0338804</t>
  </si>
  <si>
    <t>81-006-1.1.4.2.2.2-0338805</t>
  </si>
  <si>
    <t>81-006-1.1.4.2.2.3-0338806</t>
  </si>
  <si>
    <t>Épületgépészeti csővezeték szerelése</t>
  </si>
  <si>
    <t>82-000-1.2.1</t>
  </si>
  <si>
    <t>820000922943 Szerelvények leszerelése, menetes szerelvények, DN 50 méretig, radiátor szelepek</t>
  </si>
  <si>
    <t>82-000-3.1</t>
  </si>
  <si>
    <t>820000923030 Vízellátás berendezési tárgyak leszerelése, szelepek, bekötőcsövek, könyökök, zsírfogók stb.</t>
  </si>
  <si>
    <t>82-000-3.2</t>
  </si>
  <si>
    <t>820000923095 Vízellátás berendezési tárgyak leszerelése, falikutak, mosdók</t>
  </si>
  <si>
    <t>82-000-3.4</t>
  </si>
  <si>
    <t>820000923110 Vízellátás berendezési tárgyak leszerelése, WC csésze tartozékokkal</t>
  </si>
  <si>
    <t>82-000-4.1.1</t>
  </si>
  <si>
    <t>820000923180 Gáz- és fűtésszerelési berendezési tárgyak leszerelése, gázszerelési berendezési tárgyak - konvektor</t>
  </si>
  <si>
    <t>82-000-4.2.2.2</t>
  </si>
  <si>
    <t>820000923284 Gáz- és fűtésszerelési berendezési tárgyak leszerelése, fűtésszerelési berendezési tárgyak melegvíztárolók, 201-500 liter között</t>
  </si>
  <si>
    <t>82-001-16.3.3-0116043</t>
  </si>
  <si>
    <t>82-001-16.3.5-0116083</t>
  </si>
  <si>
    <t>82-001-17.1.2-0116395</t>
  </si>
  <si>
    <t>82-004-12.2-0322226</t>
  </si>
  <si>
    <t>82-005-31.8-0346015</t>
  </si>
  <si>
    <t>egyedi árajánlatos tétel Tüzeléstechnikai kiegészítők elhelyezése, szerelőkészlet, kazánházi tartozékok</t>
  </si>
  <si>
    <t>82-009-5.1-0118002</t>
  </si>
  <si>
    <t>82-009-11.1.1.2-0118011</t>
  </si>
  <si>
    <t>82-009-12.1-0337793</t>
  </si>
  <si>
    <t>82-009-13.3-0120055</t>
  </si>
  <si>
    <t>82-009-17.1-0325004</t>
  </si>
  <si>
    <t>82-009-19.8.1-0313281</t>
  </si>
  <si>
    <t>82-009-21.1-0135285</t>
  </si>
  <si>
    <t>820092659095 Padló alatti illetve falba süllyeszthető bűzelzáró, padló alatti 1, 2, 3 ágú elhelyezése, acélráccsal</t>
  </si>
  <si>
    <t>82-009-31.2-0325155</t>
  </si>
  <si>
    <t>82-009-32-0181102</t>
  </si>
  <si>
    <t>82-009-32-0181173</t>
  </si>
  <si>
    <t>82-009-32-0181186</t>
  </si>
  <si>
    <t>82-010-5.3.1-0322001</t>
  </si>
  <si>
    <t>gázégővel, H és S földgázhoz valamint PB-gázhoz, helyiség levegőjétől függő és független üzemhez.  Fűtő kivitel. Névleges teljesítmény: 26 kW (50/30°C)</t>
  </si>
  <si>
    <t>82-012-3.2.1.4-0425756</t>
  </si>
  <si>
    <t>82-012-3.2.1.4-0425760</t>
  </si>
  <si>
    <t>82-012-3.2.1.4-0425761</t>
  </si>
  <si>
    <t>82-012-3.2.1.4-0425762</t>
  </si>
  <si>
    <t>82-012-3.2.1.4-0425763</t>
  </si>
  <si>
    <t>82-012-3.2.1.6-0426061</t>
  </si>
  <si>
    <t>82-016-1.2.3-0110013</t>
  </si>
  <si>
    <t>820163555184 Piperetárgyak elhelyezése négy vagy több helyen felerősítve, tükör, 80x60 cm</t>
  </si>
  <si>
    <t>82-016-12.1</t>
  </si>
  <si>
    <t>820161025510 Kazánház, illetve hőközpont beszabályozása, beüzemelése 23.260 W teljesítményig</t>
  </si>
  <si>
    <t>82-016-13.1</t>
  </si>
  <si>
    <t>820161025563 Próbafűtés, radiátorok beszabályozása 23.260 W teljesítményig</t>
  </si>
  <si>
    <t>82-016-14.1.1-0322323</t>
  </si>
  <si>
    <t>hosszú (1 db)</t>
  </si>
  <si>
    <t>82-016-14.2.1.1-0243104</t>
  </si>
  <si>
    <t>egyedi árajánlatos tétel Füstgázelvezetés (csövek, idomok) elhelyezése zárt égésterű, fűtési és/vagy használati melegvízkészítő kazánok részére, felszerelve, szerelőkőműves munka nélkül, füstcsőidomok, kazáncsatlakozó 60/100 mm</t>
  </si>
  <si>
    <t>82-016-14.2.4.2.1-0322374</t>
  </si>
  <si>
    <t>82-016-14.2.5.2.1-0243101</t>
  </si>
  <si>
    <t>egyedi árajánlatos tétel Füstgázelvezetés (csövek, idomok) elhelyezése zárt égésterű, fűtési és/vagy használati melegvízkészítő kazánok részére, felszerelve, szerelőkőműves munka nélkül, füstcsőidomok, átvezetések, ferdetető 60/100 mm Függőleges</t>
  </si>
  <si>
    <t>tetőátvezető rendszer</t>
  </si>
  <si>
    <t>Épületgépészeti szerelvények és berendezések szerelése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</si>
  <si>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</si>
  <si>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</si>
  <si>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</si>
  <si>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</si>
  <si>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</si>
  <si>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</si>
  <si>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</si>
  <si>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</si>
  <si>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</si>
  <si>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</si>
  <si>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</si>
  <si>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</si>
  <si>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320020071295 Előregyártott azonnal terhelhető nyílásáthidaló  elhelyezése tartószerkezetre, csomóponti kötés nélkül, elemmagas nyílásáthidaló, 1,25 m</t>
  </si>
  <si>
    <t>320020071363 Előregyártott azonnal terhelhető nyílásáthidaló  elhelyezése (válaszfal áthidalók is), tartószerkezetre, csomóponti kötés nélkül, 10 kerámia burkolatú nyílásáthidaló, 1,25 m</t>
  </si>
  <si>
    <t>330110093663 Válaszfal építése, égetett agyag-kerámia termékekből, nútféderes elemekből, 100 mm falvastagságban,  válaszfallap,  M 1 (Hf10-mc) falazó, cementes mészhabarcs</t>
  </si>
  <si>
    <r>
      <t>350022053935 Páraáteresztő, vízzáró alátétfólia, alátétfedés, vagy alátétszigetelés terítése 15 cm-es átfedéssel  ragasztóval vagy ragasztószalaggal folytonosítva külső oldali páratechnikai réteg, S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 (m)</t>
    </r>
  </si>
  <si>
    <t>360020112194 Vékonyvakolat alapozók felhordása, kézi erővel Univerzális alapozó</t>
  </si>
  <si>
    <t>360052395713 Vékonyvakolatok, színvakolatok felhordása alapozott, előkészített felületre, vödrös kiszerelésű anyagból, szilikát vékonyvakolat készítése, egy rétegben, 1,5-2,5 mm-es szemcsemérettel  öntisztuló vakolat, kapart 2 mm, fehér</t>
  </si>
  <si>
    <t>360070123293 Lábazati vakolatok; műgyantás kötőanyagú vakolatréteg felhordása, kézi erővel, vödrös kiszerelésű anyagból Mozaik Vakolat 2 mm-es szemcseméret,</t>
  </si>
  <si>
    <t>360510127726 Kültéri vakolóprofilok elhelyezése, utólagos (táblás) hőszigetelő rendszerhez (EPS),   kültéri profil pozitív sarkokra 60x90 mm utólagos hőszigeteléshez, vékony vakolathoz, alkáliálló üvegszövet,</t>
  </si>
  <si>
    <t>360510127743 Kültéri vakolóprofilok elhelyezése, utólagos (táblás) hőszigetelő rendszerhez (EPS),   kültéri profil pozitív sarkokra 90x150 mm utólagos hőszigeteléshez, vékony vakolathoz, alkáliálló üvegszövet,</t>
  </si>
  <si>
    <t>360510127985 Kültéri vakolóprofilok elhelyezése, utólagos (táblás) hőszigetelő rendszerhez (EPS),  kültéri lábazati indító profil egyenes falhoz 160 mm utólagos hőszigeteléshez, alumínium,</t>
  </si>
  <si>
    <t>480072432186 Födém hőszigetelő anyag elhelyezése, vízszintes felületen, nem járható födémre, szálas szigetelő anyaggal   kasírozatlan többfunkciós öntartó ásványgyapot hő- és hangszigetelő tekercs 200 mm (2 x 100 mm)</t>
  </si>
  <si>
    <t>480102310025 Homlokzati hőszigetelés, üvegszövetháló-erősítéssel, egyenes él-képzésű, normál homlokzati EPS hőszigetelő lapokkal, ragasztóporból képzett ragasztóba, tagolt sík, függőleges falon  GRAFIT expandált polisztirol keményhab</t>
  </si>
  <si>
    <t>480102310054 Homlokzati hőszigetelés, üvegszövetháló-erősítéssel, egyenes él-képzésű, normál homlokzati EPS hőszigetelő lapokkal, ragasztóporból képzett ragasztóba, tagolt sík, függőleges falon GRAFIT expandált polisztirol keményhab</t>
  </si>
  <si>
    <t>480102310066 Homlokzati hőszigetelés, üvegszövetháló-erősítéssel, egyenes él-képzésű, normál homlokzati EPS hőszigetelő lapokkal, ragasztóporból képzett ragasztóba, tagolt sík, függőleges falon  GRAFIT expandált polisztirol keményhab</t>
  </si>
  <si>
    <t>480101823542 Homlokzati hőszigetelés, üvegszövetháló-erősítéssel, egyenes él-képzésű, érdesített XPS hőszigetelő lapokkal, ragasztóporból képzett ragasztóba, tagolt sík, függőleges falon XPS extrudált polisztirolhab lemez, 120 mm,</t>
  </si>
  <si>
    <t>480212313940 Szigetelések rögzítése; Hőszigetelő táblák pontszerű mechanikai rögzítése, lábazaton   D-H 150 mm,</t>
  </si>
  <si>
    <t>480212313976 Szigetelések rögzítése; Hőszigetelő táblák pontszerű mechanikai rögzítése, homlokzaton,   D-H 215 mm,</t>
  </si>
  <si>
    <t>620020677505 Kiemelt szegély készítése, alapárok kiemelésével, beton alapgerendával és megtámasztással, hézagolással, előregyártott szegélykőből 100 cm hosszú elemekből  kiemelt szegélykő, szürke C12/15 - XN(H) földnedves kavicsbeton</t>
  </si>
  <si>
    <t>620030680563 Térburkolat készítése rendszerkövekből  6 cm-es vastagsággal,  Klasszik szürke</t>
  </si>
  <si>
    <t>620033516080 Vakvezető és jelzőkő készítése, homokágyazatra fektetve, Taktilis jelzőkő 30x30x6 cm méretben, bordás fehér, 30 cm szélességben</t>
  </si>
  <si>
    <t>710010696204 Merev, simafalú műanyag védőcső elhelyezése, elágazó dobozokkal, előre elkészített falhoronyba,  beltéri Mü III. vékonyfalú, hajlítható merev műanyag szürke védőcső 16 mm, Kód: MU-III 16</t>
  </si>
  <si>
    <t>710052464242 Kapcsoló/nyomó/csatlakozó betét elhelyezése fedéllel (keret nélkül),  kétpólusú kapcsoló, fehér - IP44,</t>
  </si>
  <si>
    <t>710052474652 Csatlakozóaljzat (dugaszolóaljzat) elhelyezése, földelt, egyes  csatlakozóaljzat, burkolattal, fehér - IP44,</t>
  </si>
  <si>
    <t xml:space="preserve">egyedi árajánlatos tétel Mozgáskorlátozott segélyhívó rendszer  elhelyezése </t>
  </si>
  <si>
    <t>720311980622 Fűtés vezérlés, elhelyezése, rendszerbe illesztése, bekötése,  szabályzó modul,  szolár szabályozó, szabályozóval ellátott  kazánokkal való kommunikációs lehetőséggel.</t>
  </si>
  <si>
    <t>810010837105 Ivóvíz vezeték, Térhálósított polietilén cső  szerelése,  szorítógyűrűs kötésekkel, cső elhelyezése csőidomok nélkül, szakaszos nyomáspróbával, falhoronyba vagy padlószerkezetbe, védőcsővel vagy szigeteléssel ellátva DN 20</t>
  </si>
  <si>
    <t>810010837146 Ivóvíz vezeték, Térhálósított polietilén cső  szerelése,  szorítógyűrűs kötésekkel, cső elhelyezése csőidomok nélkül, szakaszos nyomáspróbával, falhoronyba vagy padlószerkezetbe, védőcsővel vagy szigeteléssel ellátva DN 25</t>
  </si>
  <si>
    <t>810010837892 Ivóvíz vezeték csőidomok elhelyezése Térhálósított polietilén cső szerelése,  szorítógyűrűs kötésekkel,  DN 20</t>
  </si>
  <si>
    <t>810010838364 Ivóvíz vezeték csőidomok szerelése Térhálósított polietilén cső  szerelése,  szorítógyűrűs kötésekkel, DN 25</t>
  </si>
  <si>
    <t>810060916662 Réz vezeték, Vörösrézcső szerelése, kapilláris, kemény forrasztásos csőkötésekkel, cső elhelyezése idomok nélkül, szakaszos nyomáspróbával, DN 15 félkemény vörösrézcső, F25  18 x 1 mm</t>
  </si>
  <si>
    <t>810060916686 Réz vezeték, Vörösrézcső szerelése, kapilláris, kemény forrasztásos csőkötésekkel, cső elhelyezése idomok nélkül, szakaszos nyomáspróbával, DN 20 félkemény vörösrézcső, F25  22 x 1 mm</t>
  </si>
  <si>
    <t>810061315773 Réz vezeték, Vörösrézcső szerelése, kapilláris, kemény forrasztásos csőkötésekkel, cső elhelyezése idomok nélkül, szakaszos nyomáspróbával, DN 25  kemény vörösrézcső, F 29  28 x 1 mm</t>
  </si>
  <si>
    <t>810061315785 Réz vezeték, Vörösrézcső szerelése, kapilláris, kemény forrasztásos csőkötésekkel, cső elhelyezése idomok nélkül, szakaszos nyomáspróbával, DN 32 kemény vörösrézcső, F 29  35 x 1 mm</t>
  </si>
  <si>
    <t>810060918180 Réz vezeték, Vörösrézcső idomok elhelyezése, két oldalon tokos idomok, DN 15  szűkített karmantyú, 18 - 15 két tokkal</t>
  </si>
  <si>
    <t>810060918192 Réz vezeték, Vörösrézcső idomok elhelyezése, két oldalon tokos idomok, DN 15  90 fokos könyök, 18 x 1 mm két tokkal</t>
  </si>
  <si>
    <t>810060918255 Réz vezeték, Vörösrézcső idomok elhelyezése, két oldalon tokos idomok, DN 20  (B-B) szűkített karmantyú két tokkal, 22 - 18</t>
  </si>
  <si>
    <t>810060918335 Réz vezeték, Vörösrézcső idomok elhelyezése, két oldalon tokos idomok, DN 20  90 fokos ív idom, 22 x 1 mm két tokkal</t>
  </si>
  <si>
    <t>810060918415 Réz vezeték, Vörösrézcső idomok elhelyezése, két oldalon tokos idomok, DN 25 szűkített karmantyú, 28 - 22 két tokkal</t>
  </si>
  <si>
    <t>810060918420 Réz vezeték, Vörösrézcső idomok elhelyezése, két oldalon tokos idomok, DN 25  90 fokos könyök, 28 x 1 mm két tokkal</t>
  </si>
  <si>
    <t>810060918500 Réz vezeték, Vörösrézcső idomok elhelyezése, két oldalon tokos idomok, DN 32  szűkített karmantyú, 35 - 28 mm két tokkal</t>
  </si>
  <si>
    <t>810060918512 Réz vezeték, Vörösrézcső idomok elhelyezése, két oldalon tokos idomok, DN 32  90 fokos könyök, 35 x 1 mm két tokkal</t>
  </si>
  <si>
    <t>810060918880 Réz vezeték, Vörösrézcső idomok elhelyezése, három oldalon tokos idomok, DN 15 "T" idom, 18 - 15 - 15 három tokkal</t>
  </si>
  <si>
    <t>810060919042 Réz vezeték, Vörösrézcső idomok elhelyezése, három oldalon tokos idomok, DN 20  "T" idom, 22 - 12 - 22 három tokkal</t>
  </si>
  <si>
    <t>810060919260 Réz vezeték, Vörösrézcső idomok elhelyezése, három oldalon tokos idomok, DN 25  "T" idom, 28 - 18 - 18 három tokkal</t>
  </si>
  <si>
    <t>810060919415 Réz vezeték, Vörösrézcső idomok elhelyezése, három oldalon tokos idomok, DN 32  "T" idom, 35 - 22 - 35 három tokkal</t>
  </si>
  <si>
    <t>810061707036 Réz vezeték, Vörösrézcső idomok elhelyezése, egy oldalon tokos idomok, DN 32  zárókupak, vörösréz, 35,</t>
  </si>
  <si>
    <t>810062361185 Réz vezeték, Vörösrézcső idomok elhelyezése, két oldalon menetes, külső-belső vagy külső-külső menettel, DN 15  kettős közcsavar, vörösöntvény, KK menetes, 1/2",</t>
  </si>
  <si>
    <t>810062361282 Réz vezeték, Vörösrézcső idomok elhelyezése, két oldalon menetes, külső-belső vagy külső-külső menettel, DN 20  kettős közcsavar, vörösöntvény, KK menetes, 3/4",</t>
  </si>
  <si>
    <t>810062361304 Réz vezeték, Vörösrézcső idomok elhelyezése, két oldalon menetes, külső-belső vagy külső-külső menettel, DN 25  kettős közcsavar, vörösöntvény, KK menetes, 1",</t>
  </si>
  <si>
    <t>820010944871 Fűtőtest szerelvény elhelyezése külső vagy belső menettel, illetve hollandival csatlakoztatva DN 20  egyenes kivitelű, visszatérő elzáró szelep, 3/4",</t>
  </si>
  <si>
    <t>820010945125 Fűtőtest szerelvény elhelyezése külső vagy belső menettel, illetve hollandival csatlakoztatva DN 20 , egyenes kivitelű termosztát szeleptest, 3/4",</t>
  </si>
  <si>
    <t>820010945813 Termosztatikus szelepfej felszerelése radiátorszelepre, hollandival csatlakoztatva  termosztatikus szelepfej beépített érzékelővel, "0" állásban mechanikus elzárással,</t>
  </si>
  <si>
    <t>egyedi árajánlatos tétel Közvetett fűtésű, álló, beépített fűtőcsőkígyó és belső bevonat nélkül, melegvíztároló berendezés elhelyezése és bekötése, 500 l-ig  fűtővíz puffertároló hőszigeteléssel. Tároló-űrtartalom: 200 liter</t>
  </si>
  <si>
    <t>820091724600 Mosdó vagy mosómedence berendezés elhelyezése és bekötése, falra szerelhető porcelán kivitelben (komplett)  Porcelán mosdó mozgáskorlátozottak részére</t>
  </si>
  <si>
    <t>820091724636 WC csésze elhelyezése és bekötése, porcelánból, alsókifolyású, mélyöblítésű kivitelben Porcelán WC-kagyló mozgáskorlátozottak részére</t>
  </si>
  <si>
    <t>820094187632 WC-csésze kiegészítő szerelvényeinek elhelyezése, WC-ülőke mozgáskorlátozottak számára, kemény, fém zsanérral,</t>
  </si>
  <si>
    <t>820090975584 WC öblítőtartály felszerelése és bekötése, monoblokkos, porcelán öblítőtartály fedővel, DUO szerelvénnyel, króm,</t>
  </si>
  <si>
    <t>820091492331 Berendezési tárgyak szerelvényeinek felszerelése, sarokszelep WC-hez,</t>
  </si>
  <si>
    <t>820090984401 Csaptelepek és szerelvényeinek felszerelése,  karos keverő mosdócsap, mozgássérültek részére</t>
  </si>
  <si>
    <t>820091496062 Vizes berendezési tárgyak bűzelzáróinak felszerelése,  mosdó búraszifon, lánccal és dugóval, króm színben,</t>
  </si>
  <si>
    <t>820091724871 Mozgássérült vízellátási berendezések kiegészítő szerelvényeinek elhelyezése wc ajtó belső  oldalára Vízszintes kapaszkodó, szinterezett acél,  300 mm,</t>
  </si>
  <si>
    <t>820091725515 Mozgássérült vízellátási berendezések kiegészítő szerelvényeinek elhelyezése  Fix kapaszkodó baloldali megerősítéssel, szinterezett acél, 830 mm,</t>
  </si>
  <si>
    <t>820091725641 Mozgássérült vízellátási berendezések kiegészítő szerelvényeinek elhelyezése  Felhajtható kapaszkodó papírtartóval szinterezett acél, 830 mm,</t>
  </si>
  <si>
    <t xml:space="preserve">820102039686 Gázüzemű fűtő készülék elhelyezése, víz- és gázoldali bekötése,földgázra vagy PB gázra, kondenzációs fali- vagy modulkazán 40 kW teljesítményig  Gázüzemű kondenzációs falikazán, nemesacél fűtőfelülettel, </t>
  </si>
  <si>
    <t>820120998106 Acéllemez kompakt lapradiátor elhelyezése, széthordással, tartókkal, bekötéssel, univerzális 6 csatl.lapradiátor , 2-soros, 2 konvektorlemezes, burkolattal, 600x 600 mm, fűtőtelj. (90/70/20°C): 1411 W</t>
  </si>
  <si>
    <t>820120998140 Acéllemez kompakt lapradiátor elhelyezése, széthordással, tartókkal, bekötéssel, univerzális 6 csatl.lapradiátor , 2-soros, 2 konvektorlemezes, burkolattal, 600x1000 mm, fűtőtelj. (90/70/20°C): 2351 W</t>
  </si>
  <si>
    <t>820120998152 Acéllemez kompakt lapradiátor elhelyezése, széthordással, tartókkal, bekötéssel, univerzális 6 csatl.lapradiátor , 2-soros, 2 konvektorlemezes, burkolattal, 600x1100 mm, fűtőtelj. (90/70/20°C): 2586 W</t>
  </si>
  <si>
    <t>820120998164 Acéllemez kompakt lapradiátor elhelyezése, széthordással, tartókkal, bekötéssel, Duniverzális 6 csatl.lapradiátor , 2-soros, 2 konvektorlemezes, burkolattal, 600x1200 mm, fűtőtelj. (90/70/20°C): 2821 W</t>
  </si>
  <si>
    <t>820120998176 Acéllemez kompakt lapradiátor elhelyezése, széthordással, tartókkal, bekötéssel, univerzális 6 csatl.lapradiátor , 2-soros, 2 konvektorlemezes, burkolattal, 600x1300 mm, fűtőtelj. (90/70/20°C): 3056 W</t>
  </si>
  <si>
    <t>820120999135 Acéllemez kompakt lapradiátor elhelyezése, széthordással, tartókkal, bekötéssel, univerzális 6 csatl.lapradiátor , 2-soros, 2 konvektorlemezes, burkolattal, 900x1100 mm, fűtőtelj. (90/70/20°C): 3378 W</t>
  </si>
  <si>
    <t xml:space="preserve">820162040392 Füstgázelvezetés (csövek, idomok) elhelyezése zárt égésterű, fűtési és/vagy használati melegvízkészítő kazánok részére, felszerelve, szerelőkőműves munka nélkül, füstcsövek, 60/100 mm égéstermék-elvezetés Égéstermék cső. 1,95 m </t>
  </si>
  <si>
    <t>820162041094 Füstgázelvezetés (csövek, idomok) elhelyezése zárt égésterű, fűtési és/vagy használati melegvízkészítő kazánok részére, felszerelve, szerelőkőműves munka nélkül, füstcsőidomok,  60/100 mm  égéstermék-elvezetés AZ-ellenőrző ív 87°</t>
  </si>
  <si>
    <t>Pályázati azonosító</t>
  </si>
  <si>
    <t>TOP-3.2.1-15-NG1-2016-00051</t>
  </si>
  <si>
    <t>Projekt címe</t>
  </si>
  <si>
    <t>Energetikai korszerűsítés Héhalomban</t>
  </si>
  <si>
    <t>Ajánlatkérő neve:</t>
  </si>
  <si>
    <t>Héhalom Község Önkormányzata</t>
  </si>
  <si>
    <t>Ajánlatkérő címe:</t>
  </si>
  <si>
    <t>3041 Héhalom, Petőfi út 1.</t>
  </si>
  <si>
    <t>Ajánlattevő neve:</t>
  </si>
  <si>
    <t>Ajánlattevő címe:</t>
  </si>
  <si>
    <t>Megvalósítási helyszín:</t>
  </si>
  <si>
    <t>Dátum:</t>
  </si>
  <si>
    <t>Sportöltöző energetikai felújítása</t>
  </si>
  <si>
    <t>3041 Héhalom, Szent István király u. 1. - hrsz.: 238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</si>
</sst>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43" fillId="0" borderId="11" xfId="0" applyNumberFormat="1" applyFont="1" applyBorder="1" applyAlignment="1">
      <alignment vertical="top"/>
    </xf>
    <xf numFmtId="172" fontId="43" fillId="0" borderId="12" xfId="0" applyNumberFormat="1" applyFont="1" applyBorder="1" applyAlignment="1">
      <alignment horizontal="center" vertical="top"/>
    </xf>
    <xf numFmtId="172" fontId="43" fillId="0" borderId="11" xfId="0" applyNumberFormat="1" applyFont="1" applyBorder="1" applyAlignment="1">
      <alignment horizontal="center" vertical="top"/>
    </xf>
    <xf numFmtId="172" fontId="43" fillId="0" borderId="10" xfId="0" applyNumberFormat="1" applyFont="1" applyBorder="1" applyAlignment="1">
      <alignment horizontal="center" vertical="top"/>
    </xf>
    <xf numFmtId="172" fontId="43" fillId="0" borderId="0" xfId="0" applyNumberFormat="1" applyFont="1" applyAlignment="1">
      <alignment vertical="top" wrapText="1"/>
    </xf>
    <xf numFmtId="172" fontId="44" fillId="0" borderId="10" xfId="0" applyNumberFormat="1" applyFont="1" applyBorder="1" applyAlignment="1">
      <alignment vertical="top" wrapText="1"/>
    </xf>
    <xf numFmtId="172" fontId="42" fillId="0" borderId="10" xfId="0" applyNumberFormat="1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3" fontId="43" fillId="0" borderId="0" xfId="0" applyNumberFormat="1" applyFont="1" applyAlignment="1">
      <alignment vertical="top"/>
    </xf>
    <xf numFmtId="0" fontId="43" fillId="0" borderId="0" xfId="0" applyFont="1" applyBorder="1" applyAlignment="1">
      <alignment vertical="top"/>
    </xf>
    <xf numFmtId="3" fontId="43" fillId="0" borderId="0" xfId="0" applyNumberFormat="1" applyFont="1" applyBorder="1" applyAlignment="1">
      <alignment vertical="top"/>
    </xf>
    <xf numFmtId="0" fontId="43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3" fontId="45" fillId="0" borderId="0" xfId="0" applyNumberFormat="1" applyFont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4.28125" style="10" customWidth="1"/>
    <col min="2" max="2" width="11.574218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0"/>
      <c r="B1" s="31"/>
      <c r="C1" s="31"/>
      <c r="D1" s="31"/>
    </row>
    <row r="2" spans="1:4" s="14" customFormat="1" ht="15.75">
      <c r="A2" s="19"/>
      <c r="B2" s="19"/>
      <c r="C2" s="20"/>
      <c r="D2" s="32"/>
    </row>
    <row r="3" spans="1:4" s="14" customFormat="1" ht="15.75">
      <c r="A3" s="19"/>
      <c r="B3" s="19"/>
      <c r="C3" s="20"/>
      <c r="D3" s="32"/>
    </row>
    <row r="4" spans="1:4" ht="15.75">
      <c r="A4" s="19" t="s">
        <v>370</v>
      </c>
      <c r="B4" s="19" t="s">
        <v>371</v>
      </c>
      <c r="C4" s="20"/>
      <c r="D4" s="32"/>
    </row>
    <row r="5" spans="1:4" ht="15.75">
      <c r="A5" s="19" t="s">
        <v>372</v>
      </c>
      <c r="B5" s="19" t="s">
        <v>373</v>
      </c>
      <c r="C5" s="17"/>
      <c r="D5" s="17"/>
    </row>
    <row r="6" spans="1:4" ht="15.75">
      <c r="A6" s="33"/>
      <c r="B6" s="33"/>
      <c r="C6" s="33"/>
      <c r="D6" s="34"/>
    </row>
    <row r="7" spans="1:4" ht="15.75">
      <c r="A7" s="33" t="s">
        <v>374</v>
      </c>
      <c r="B7" s="33" t="s">
        <v>375</v>
      </c>
      <c r="C7" s="33"/>
      <c r="D7" s="34"/>
    </row>
    <row r="8" spans="1:4" ht="15.75">
      <c r="A8" s="33" t="s">
        <v>376</v>
      </c>
      <c r="B8" s="33" t="s">
        <v>377</v>
      </c>
      <c r="C8" s="33"/>
      <c r="D8" s="34"/>
    </row>
    <row r="9" spans="1:4" ht="15.75">
      <c r="A9" s="33"/>
      <c r="B9" s="33"/>
      <c r="C9" s="33"/>
      <c r="D9" s="34"/>
    </row>
    <row r="10" spans="1:4" ht="15.75">
      <c r="A10" s="33" t="s">
        <v>378</v>
      </c>
      <c r="B10" s="33"/>
      <c r="C10" s="33" t="s">
        <v>287</v>
      </c>
      <c r="D10" s="34"/>
    </row>
    <row r="11" spans="1:4" ht="15.75">
      <c r="A11" s="33" t="s">
        <v>379</v>
      </c>
      <c r="B11" s="33"/>
      <c r="C11" s="33" t="s">
        <v>287</v>
      </c>
      <c r="D11" s="34"/>
    </row>
    <row r="12" spans="1:4" ht="16.5" customHeight="1">
      <c r="A12" s="33" t="s">
        <v>287</v>
      </c>
      <c r="B12" s="33"/>
      <c r="C12" s="33" t="s">
        <v>287</v>
      </c>
      <c r="D12" s="34"/>
    </row>
    <row r="13" spans="1:4" ht="15.75">
      <c r="A13" s="19" t="s">
        <v>288</v>
      </c>
      <c r="B13" s="35" t="s">
        <v>382</v>
      </c>
      <c r="C13" s="35"/>
      <c r="D13" s="35"/>
    </row>
    <row r="14" spans="1:4" ht="15.75">
      <c r="A14" s="33" t="s">
        <v>380</v>
      </c>
      <c r="B14" s="37" t="s">
        <v>383</v>
      </c>
      <c r="C14" s="37"/>
      <c r="D14" s="38"/>
    </row>
    <row r="15" spans="1:4" ht="15.75">
      <c r="A15" s="33"/>
      <c r="B15" s="33"/>
      <c r="C15" s="34"/>
      <c r="D15" s="34"/>
    </row>
    <row r="16" spans="1:4" s="19" customFormat="1" ht="15.75">
      <c r="A16" s="36" t="s">
        <v>381</v>
      </c>
      <c r="B16" s="33"/>
      <c r="C16" s="34" t="s">
        <v>287</v>
      </c>
      <c r="D16" s="34"/>
    </row>
    <row r="17" spans="1:4" ht="15.75">
      <c r="A17" s="36"/>
      <c r="B17" s="33"/>
      <c r="C17" s="34"/>
      <c r="D17" s="34"/>
    </row>
    <row r="18" spans="1:4" ht="15.75">
      <c r="A18" s="19" t="s">
        <v>289</v>
      </c>
      <c r="B18" s="19"/>
      <c r="C18" s="19"/>
      <c r="D18" s="19"/>
    </row>
    <row r="19" spans="1:4" ht="15.75">
      <c r="A19" s="19"/>
      <c r="B19" s="19"/>
      <c r="C19" s="19"/>
      <c r="D19" s="19"/>
    </row>
    <row r="20" spans="1:4" ht="15.75">
      <c r="A20" s="21" t="s">
        <v>290</v>
      </c>
      <c r="B20" s="22"/>
      <c r="C20" s="22"/>
      <c r="D20" s="22"/>
    </row>
    <row r="21" spans="1:4" ht="15.75">
      <c r="A21" s="15" t="s">
        <v>291</v>
      </c>
      <c r="B21" s="15"/>
      <c r="C21" s="18" t="s">
        <v>292</v>
      </c>
      <c r="D21" s="18" t="s">
        <v>293</v>
      </c>
    </row>
    <row r="22" spans="1:4" ht="15.75">
      <c r="A22" s="15" t="s">
        <v>294</v>
      </c>
      <c r="B22" s="15"/>
      <c r="C22" s="23">
        <f>ROUND(SUM(Összesítő!B3:B20),0)</f>
        <v>0</v>
      </c>
      <c r="D22" s="23">
        <f>ROUND(SUM(Összesítő!C3:C20),0)</f>
        <v>0</v>
      </c>
    </row>
    <row r="23" spans="1:4" ht="15.75">
      <c r="A23" s="19" t="s">
        <v>295</v>
      </c>
      <c r="B23" s="19"/>
      <c r="C23" s="24">
        <f>ROUND(C22+D22,0)</f>
        <v>0</v>
      </c>
      <c r="D23" s="24"/>
    </row>
    <row r="24" spans="1:4" ht="15.75">
      <c r="A24" s="15" t="s">
        <v>296</v>
      </c>
      <c r="B24" s="16">
        <v>0.27</v>
      </c>
      <c r="C24" s="25">
        <f>ROUND(C23*B24,0)</f>
        <v>0</v>
      </c>
      <c r="D24" s="25"/>
    </row>
    <row r="25" spans="1:4" ht="15.75">
      <c r="A25" s="15" t="s">
        <v>297</v>
      </c>
      <c r="B25" s="15"/>
      <c r="C25" s="26">
        <f>ROUND(C23+C24,0)</f>
        <v>0</v>
      </c>
      <c r="D25" s="26"/>
    </row>
    <row r="26" spans="1:4" ht="15.75">
      <c r="A26" s="19"/>
      <c r="B26" s="19"/>
      <c r="C26" s="19"/>
      <c r="D26" s="19"/>
    </row>
    <row r="27" spans="1:4" ht="15.75">
      <c r="A27" s="19"/>
      <c r="B27" s="19"/>
      <c r="C27" s="19"/>
      <c r="D27" s="19"/>
    </row>
    <row r="28" spans="1:4" ht="15.75">
      <c r="A28" s="19"/>
      <c r="B28" s="19"/>
      <c r="C28" s="19"/>
      <c r="D28" s="19"/>
    </row>
    <row r="30" ht="15.75">
      <c r="A30" s="17"/>
    </row>
    <row r="31" spans="1:5" ht="15.75">
      <c r="A31" s="17"/>
      <c r="E31" s="19"/>
    </row>
    <row r="32" ht="15.75">
      <c r="A32" s="17"/>
    </row>
  </sheetData>
  <sheetProtection/>
  <mergeCells count="2">
    <mergeCell ref="B13:D13"/>
    <mergeCell ref="A1:D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81</v>
      </c>
      <c r="C2" s="2" t="s">
        <v>82</v>
      </c>
      <c r="D2" s="6">
        <v>5.95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83</v>
      </c>
      <c r="C4" s="2" t="s">
        <v>84</v>
      </c>
      <c r="D4" s="6">
        <v>5.25</v>
      </c>
      <c r="E4" s="1" t="s">
        <v>13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85</v>
      </c>
      <c r="C6" s="2" t="s">
        <v>86</v>
      </c>
      <c r="D6" s="6">
        <v>5.95</v>
      </c>
      <c r="E6" s="1" t="s">
        <v>13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87</v>
      </c>
      <c r="C8" s="2" t="s">
        <v>88</v>
      </c>
      <c r="D8" s="6">
        <v>5.95</v>
      </c>
      <c r="E8" s="1" t="s">
        <v>13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89</v>
      </c>
      <c r="C10" s="2" t="s">
        <v>90</v>
      </c>
      <c r="D10" s="6">
        <v>23.7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76.5">
      <c r="A12" s="8">
        <v>6</v>
      </c>
      <c r="B12" s="1" t="s">
        <v>91</v>
      </c>
      <c r="C12" s="2" t="s">
        <v>92</v>
      </c>
      <c r="D12" s="6">
        <v>5.95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16</v>
      </c>
      <c r="D14" s="5"/>
      <c r="E14" s="3"/>
      <c r="F14" s="5"/>
      <c r="G14" s="5"/>
      <c r="H14" s="29">
        <f>ROUND(SUM(H2:H13),0)</f>
        <v>0</v>
      </c>
      <c r="I14" s="29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M11" sqref="L11:M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94</v>
      </c>
      <c r="C2" s="2" t="s">
        <v>95</v>
      </c>
      <c r="D2" s="6">
        <v>20.5</v>
      </c>
      <c r="E2" s="1" t="s">
        <v>53</v>
      </c>
      <c r="H2" s="6">
        <f>ROUND(D2*F2,0)</f>
        <v>0</v>
      </c>
      <c r="I2" s="6">
        <f>ROUND(D2*G2,0)</f>
        <v>0</v>
      </c>
    </row>
    <row r="4" spans="1:9" ht="12.75">
      <c r="A4" s="8">
        <v>2</v>
      </c>
      <c r="B4" s="1" t="s">
        <v>96</v>
      </c>
      <c r="C4" s="2" t="s">
        <v>97</v>
      </c>
      <c r="D4" s="6">
        <v>20</v>
      </c>
      <c r="E4" s="1" t="s">
        <v>53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98</v>
      </c>
      <c r="C6" s="2" t="s">
        <v>99</v>
      </c>
      <c r="D6" s="6">
        <v>17.2</v>
      </c>
      <c r="E6" s="1" t="s">
        <v>53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100</v>
      </c>
      <c r="C8" s="2" t="s">
        <v>101</v>
      </c>
      <c r="D8" s="6">
        <v>20.5</v>
      </c>
      <c r="E8" s="1" t="s">
        <v>53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102</v>
      </c>
      <c r="C10" s="2" t="s">
        <v>103</v>
      </c>
      <c r="D10" s="6">
        <v>17.2</v>
      </c>
      <c r="E10" s="1" t="s">
        <v>53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16</v>
      </c>
      <c r="D12" s="5"/>
      <c r="E12" s="3"/>
      <c r="F12" s="5"/>
      <c r="G12" s="5"/>
      <c r="H12" s="29">
        <f>ROUND(SUM(H2:H11),0)</f>
        <v>0</v>
      </c>
      <c r="I12" s="29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0.851562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105</v>
      </c>
      <c r="C2" s="2" t="s">
        <v>146</v>
      </c>
      <c r="D2" s="6">
        <v>20.16</v>
      </c>
      <c r="E2" s="1" t="s">
        <v>145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106</v>
      </c>
      <c r="C4" s="2" t="s">
        <v>147</v>
      </c>
      <c r="D4" s="6">
        <v>12.08</v>
      </c>
      <c r="E4" s="1" t="s">
        <v>145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107</v>
      </c>
      <c r="C6" s="2" t="s">
        <v>108</v>
      </c>
      <c r="D6" s="6">
        <v>174.6</v>
      </c>
      <c r="E6" s="1" t="s">
        <v>53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109</v>
      </c>
      <c r="C8" s="2" t="s">
        <v>110</v>
      </c>
      <c r="D8" s="6">
        <v>20</v>
      </c>
      <c r="E8" s="1" t="s">
        <v>53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111</v>
      </c>
      <c r="C10" s="2" t="s">
        <v>112</v>
      </c>
      <c r="D10" s="6">
        <v>1</v>
      </c>
      <c r="E10" s="1" t="s">
        <v>33</v>
      </c>
      <c r="H10" s="6">
        <f>ROUND(D10*F10,0)</f>
        <v>0</v>
      </c>
      <c r="I10" s="6">
        <f>ROUND(D10*G10,0)</f>
        <v>0</v>
      </c>
    </row>
    <row r="11" ht="12.75">
      <c r="C11" s="2" t="s">
        <v>113</v>
      </c>
    </row>
    <row r="13" spans="1:9" ht="76.5">
      <c r="A13" s="8">
        <v>6</v>
      </c>
      <c r="B13" s="1" t="s">
        <v>114</v>
      </c>
      <c r="C13" s="2" t="s">
        <v>115</v>
      </c>
      <c r="D13" s="6">
        <v>1</v>
      </c>
      <c r="E13" s="1" t="s">
        <v>33</v>
      </c>
      <c r="H13" s="6">
        <f>ROUND(D13*F13,0)</f>
        <v>0</v>
      </c>
      <c r="I13" s="6">
        <f>ROUND(D13*G13,0)</f>
        <v>0</v>
      </c>
    </row>
    <row r="14" ht="12.75">
      <c r="C14" s="2" t="s">
        <v>116</v>
      </c>
    </row>
    <row r="16" spans="1:9" ht="76.5">
      <c r="A16" s="8">
        <v>7</v>
      </c>
      <c r="B16" s="1" t="s">
        <v>117</v>
      </c>
      <c r="C16" s="2" t="s">
        <v>118</v>
      </c>
      <c r="D16" s="6">
        <v>1</v>
      </c>
      <c r="E16" s="1" t="s">
        <v>33</v>
      </c>
      <c r="H16" s="6">
        <f>ROUND(D16*F16,0)</f>
        <v>0</v>
      </c>
      <c r="I16" s="6">
        <f>ROUND(D16*G16,0)</f>
        <v>0</v>
      </c>
    </row>
    <row r="17" ht="12.75">
      <c r="C17" s="2" t="s">
        <v>119</v>
      </c>
    </row>
    <row r="19" spans="1:9" ht="76.5">
      <c r="A19" s="8">
        <v>8</v>
      </c>
      <c r="B19" s="1" t="s">
        <v>120</v>
      </c>
      <c r="C19" s="2" t="s">
        <v>121</v>
      </c>
      <c r="D19" s="6">
        <v>1</v>
      </c>
      <c r="E19" s="1" t="s">
        <v>33</v>
      </c>
      <c r="H19" s="6">
        <f>ROUND(D19*F19,0)</f>
        <v>0</v>
      </c>
      <c r="I19" s="6">
        <f>ROUND(D19*G19,0)</f>
        <v>0</v>
      </c>
    </row>
    <row r="20" ht="12.75">
      <c r="C20" s="2" t="s">
        <v>122</v>
      </c>
    </row>
    <row r="22" spans="1:9" ht="76.5">
      <c r="A22" s="8">
        <v>9</v>
      </c>
      <c r="B22" s="1" t="s">
        <v>123</v>
      </c>
      <c r="C22" s="2" t="s">
        <v>124</v>
      </c>
      <c r="D22" s="6">
        <v>1</v>
      </c>
      <c r="E22" s="1" t="s">
        <v>33</v>
      </c>
      <c r="H22" s="6">
        <f>ROUND(D22*F22,0)</f>
        <v>0</v>
      </c>
      <c r="I22" s="6">
        <f>ROUND(D22*G22,0)</f>
        <v>0</v>
      </c>
    </row>
    <row r="23" ht="25.5">
      <c r="C23" s="2" t="s">
        <v>125</v>
      </c>
    </row>
    <row r="25" spans="1:9" ht="76.5">
      <c r="A25" s="8">
        <v>10</v>
      </c>
      <c r="B25" s="1" t="s">
        <v>126</v>
      </c>
      <c r="C25" s="2" t="s">
        <v>127</v>
      </c>
      <c r="D25" s="6">
        <v>1</v>
      </c>
      <c r="E25" s="1" t="s">
        <v>33</v>
      </c>
      <c r="H25" s="6">
        <f>ROUND(D25*F25,0)</f>
        <v>0</v>
      </c>
      <c r="I25" s="6">
        <f>ROUND(D25*G25,0)</f>
        <v>0</v>
      </c>
    </row>
    <row r="27" spans="1:9" ht="76.5">
      <c r="A27" s="8">
        <v>11</v>
      </c>
      <c r="B27" s="1" t="s">
        <v>128</v>
      </c>
      <c r="C27" s="2" t="s">
        <v>129</v>
      </c>
      <c r="D27" s="6">
        <v>6</v>
      </c>
      <c r="E27" s="1" t="s">
        <v>33</v>
      </c>
      <c r="H27" s="6">
        <f>ROUND(D27*F27,0)</f>
        <v>0</v>
      </c>
      <c r="I27" s="6">
        <f>ROUND(D27*G27,0)</f>
        <v>0</v>
      </c>
    </row>
    <row r="29" spans="1:9" ht="76.5">
      <c r="A29" s="8">
        <v>12</v>
      </c>
      <c r="B29" s="1" t="s">
        <v>130</v>
      </c>
      <c r="C29" s="2" t="s">
        <v>131</v>
      </c>
      <c r="D29" s="6">
        <v>2</v>
      </c>
      <c r="E29" s="1" t="s">
        <v>33</v>
      </c>
      <c r="H29" s="6">
        <f>ROUND(D29*F29,0)</f>
        <v>0</v>
      </c>
      <c r="I29" s="6">
        <f>ROUND(D29*G29,0)</f>
        <v>0</v>
      </c>
    </row>
    <row r="31" spans="1:9" ht="76.5">
      <c r="A31" s="8">
        <v>13</v>
      </c>
      <c r="B31" s="1" t="s">
        <v>132</v>
      </c>
      <c r="C31" s="2" t="s">
        <v>133</v>
      </c>
      <c r="D31" s="6">
        <v>4</v>
      </c>
      <c r="E31" s="1" t="s">
        <v>33</v>
      </c>
      <c r="H31" s="6">
        <f>ROUND(D31*F31,0)</f>
        <v>0</v>
      </c>
      <c r="I31" s="6">
        <f>ROUND(D31*G31,0)</f>
        <v>0</v>
      </c>
    </row>
    <row r="33" spans="1:9" ht="76.5">
      <c r="A33" s="8">
        <v>14</v>
      </c>
      <c r="B33" s="1" t="s">
        <v>134</v>
      </c>
      <c r="C33" s="2" t="s">
        <v>135</v>
      </c>
      <c r="D33" s="6">
        <v>2</v>
      </c>
      <c r="E33" s="1" t="s">
        <v>33</v>
      </c>
      <c r="H33" s="6">
        <f>ROUND(D33*F33,0)</f>
        <v>0</v>
      </c>
      <c r="I33" s="6">
        <f>ROUND(D33*G33,0)</f>
        <v>0</v>
      </c>
    </row>
    <row r="35" spans="1:9" ht="76.5">
      <c r="A35" s="8">
        <v>15</v>
      </c>
      <c r="B35" s="1" t="s">
        <v>136</v>
      </c>
      <c r="C35" s="2" t="s">
        <v>137</v>
      </c>
      <c r="D35" s="6">
        <v>1</v>
      </c>
      <c r="E35" s="1" t="s">
        <v>33</v>
      </c>
      <c r="H35" s="6">
        <f>ROUND(D35*F35,0)</f>
        <v>0</v>
      </c>
      <c r="I35" s="6">
        <f>ROUND(D35*G35,0)</f>
        <v>0</v>
      </c>
    </row>
    <row r="37" spans="1:9" ht="76.5">
      <c r="A37" s="8">
        <v>16</v>
      </c>
      <c r="B37" s="1" t="s">
        <v>138</v>
      </c>
      <c r="C37" s="2" t="s">
        <v>139</v>
      </c>
      <c r="D37" s="6">
        <v>2</v>
      </c>
      <c r="E37" s="1" t="s">
        <v>33</v>
      </c>
      <c r="H37" s="6">
        <f>ROUND(D37*F37,0)</f>
        <v>0</v>
      </c>
      <c r="I37" s="6">
        <f>ROUND(D37*G37,0)</f>
        <v>0</v>
      </c>
    </row>
    <row r="38" ht="12.75">
      <c r="C38" s="2" t="s">
        <v>140</v>
      </c>
    </row>
    <row r="40" spans="1:9" ht="76.5">
      <c r="A40" s="8">
        <v>17</v>
      </c>
      <c r="B40" s="1" t="s">
        <v>141</v>
      </c>
      <c r="C40" s="2" t="s">
        <v>142</v>
      </c>
      <c r="D40" s="6">
        <v>4</v>
      </c>
      <c r="E40" s="1" t="s">
        <v>33</v>
      </c>
      <c r="H40" s="6">
        <f>ROUND(D40*F40,0)</f>
        <v>0</v>
      </c>
      <c r="I40" s="6">
        <f>ROUND(D40*G40,0)</f>
        <v>0</v>
      </c>
    </row>
    <row r="42" spans="1:9" ht="76.5">
      <c r="A42" s="8">
        <v>18</v>
      </c>
      <c r="B42" s="1" t="s">
        <v>143</v>
      </c>
      <c r="C42" s="2" t="s">
        <v>144</v>
      </c>
      <c r="D42" s="6">
        <v>1</v>
      </c>
      <c r="E42" s="1" t="s">
        <v>33</v>
      </c>
      <c r="H42" s="6">
        <f>ROUND(D42*F42,0)</f>
        <v>0</v>
      </c>
      <c r="I42" s="6">
        <f>ROUND(D42*G42,0)</f>
        <v>0</v>
      </c>
    </row>
    <row r="44" spans="1:9" s="9" customFormat="1" ht="12.75">
      <c r="A44" s="7"/>
      <c r="B44" s="3"/>
      <c r="C44" s="3" t="s">
        <v>16</v>
      </c>
      <c r="D44" s="5"/>
      <c r="E44" s="3"/>
      <c r="F44" s="5"/>
      <c r="G44" s="5"/>
      <c r="H44" s="29">
        <f>ROUND(SUM(H2:H43),0)</f>
        <v>0</v>
      </c>
      <c r="I44" s="29">
        <f>ROUND(SUM(I2:I43),0)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0" r:id="rId1"/>
  <headerFooter>
    <oddHeader>&amp;L&amp;"Times New Roman CE,bold"&amp;10 Fa- és műanyag szerkezet elhelyezése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421875" style="6" bestFit="1" customWidth="1"/>
    <col min="9" max="9" width="8.0039062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149</v>
      </c>
      <c r="C2" s="2" t="s">
        <v>150</v>
      </c>
      <c r="D2" s="6">
        <v>1</v>
      </c>
      <c r="E2" s="1" t="s">
        <v>33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151</v>
      </c>
      <c r="C4" s="2" t="s">
        <v>152</v>
      </c>
      <c r="D4" s="6">
        <v>1</v>
      </c>
      <c r="E4" s="1" t="s">
        <v>33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29">
        <f>ROUND(SUM(H2:H5),0)</f>
        <v>0</v>
      </c>
      <c r="I6" s="29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154</v>
      </c>
      <c r="C2" s="2" t="s">
        <v>155</v>
      </c>
      <c r="D2" s="6">
        <v>6.38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156</v>
      </c>
      <c r="C4" s="2" t="s">
        <v>157</v>
      </c>
      <c r="D4" s="6">
        <v>43.2</v>
      </c>
      <c r="E4" s="1" t="s">
        <v>13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158</v>
      </c>
      <c r="C6" s="2" t="s">
        <v>159</v>
      </c>
      <c r="D6" s="6">
        <v>43.2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16</v>
      </c>
      <c r="D8" s="5"/>
      <c r="E8" s="3"/>
      <c r="F8" s="5"/>
      <c r="G8" s="5"/>
      <c r="H8" s="29">
        <f>ROUND(SUM(H2:H7),0)</f>
        <v>0</v>
      </c>
      <c r="I8" s="29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7.28125" style="6" customWidth="1"/>
    <col min="7" max="7" width="8.28125" style="6" customWidth="1"/>
    <col min="8" max="9" width="10.8515625" style="6" bestFit="1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161</v>
      </c>
      <c r="C2" s="2" t="s">
        <v>308</v>
      </c>
      <c r="D2" s="6">
        <v>271.5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162</v>
      </c>
      <c r="C4" s="2" t="s">
        <v>309</v>
      </c>
      <c r="D4" s="6">
        <v>59.29</v>
      </c>
      <c r="E4" s="1" t="s">
        <v>13</v>
      </c>
      <c r="H4" s="6">
        <f>ROUND(D4*F4,0)</f>
        <v>0</v>
      </c>
      <c r="I4" s="6">
        <f>ROUND(D4*G4,0)</f>
        <v>0</v>
      </c>
    </row>
    <row r="5" ht="12.75">
      <c r="C5" s="2" t="s">
        <v>163</v>
      </c>
    </row>
    <row r="7" spans="1:9" ht="76.5">
      <c r="A7" s="8">
        <v>3</v>
      </c>
      <c r="B7" s="1" t="s">
        <v>164</v>
      </c>
      <c r="C7" s="2" t="s">
        <v>310</v>
      </c>
      <c r="D7" s="6">
        <v>124.83</v>
      </c>
      <c r="E7" s="1" t="s">
        <v>13</v>
      </c>
      <c r="H7" s="6">
        <f>ROUND(D7*F7,0)</f>
        <v>0</v>
      </c>
      <c r="I7" s="6">
        <f>ROUND(D7*G7,0)</f>
        <v>0</v>
      </c>
    </row>
    <row r="8" ht="12.75">
      <c r="C8" s="2" t="s">
        <v>165</v>
      </c>
    </row>
    <row r="10" spans="1:9" ht="76.5">
      <c r="A10" s="8">
        <v>4</v>
      </c>
      <c r="B10" s="1" t="s">
        <v>166</v>
      </c>
      <c r="C10" s="2" t="s">
        <v>311</v>
      </c>
      <c r="D10" s="6">
        <v>45.15</v>
      </c>
      <c r="E10" s="1" t="s">
        <v>13</v>
      </c>
      <c r="H10" s="6">
        <f>ROUND(D10*F10,0)</f>
        <v>0</v>
      </c>
      <c r="I10" s="6">
        <f>ROUND(D10*G10,0)</f>
        <v>0</v>
      </c>
    </row>
    <row r="11" ht="12.75">
      <c r="C11" s="2" t="s">
        <v>167</v>
      </c>
    </row>
    <row r="13" spans="1:9" ht="76.5">
      <c r="A13" s="8">
        <v>5</v>
      </c>
      <c r="B13" s="1" t="s">
        <v>168</v>
      </c>
      <c r="C13" s="2" t="s">
        <v>312</v>
      </c>
      <c r="D13" s="6">
        <v>30</v>
      </c>
      <c r="E13" s="1" t="s">
        <v>13</v>
      </c>
      <c r="H13" s="6">
        <f>ROUND(D13*F13,0)</f>
        <v>0</v>
      </c>
      <c r="I13" s="6">
        <f>ROUND(D13*G13,0)</f>
        <v>0</v>
      </c>
    </row>
    <row r="15" spans="1:9" ht="38.25">
      <c r="A15" s="8">
        <v>6</v>
      </c>
      <c r="B15" s="1" t="s">
        <v>169</v>
      </c>
      <c r="C15" s="2" t="s">
        <v>313</v>
      </c>
      <c r="D15" s="6">
        <v>150</v>
      </c>
      <c r="E15" s="1" t="s">
        <v>33</v>
      </c>
      <c r="H15" s="6">
        <f>ROUND(D15*F15,0)</f>
        <v>0</v>
      </c>
      <c r="I15" s="6">
        <f>ROUND(D15*G15,0)</f>
        <v>0</v>
      </c>
    </row>
    <row r="17" spans="1:9" ht="38.25">
      <c r="A17" s="8">
        <v>7</v>
      </c>
      <c r="B17" s="1" t="s">
        <v>170</v>
      </c>
      <c r="C17" s="2" t="s">
        <v>314</v>
      </c>
      <c r="D17" s="6">
        <v>1111</v>
      </c>
      <c r="E17" s="1" t="s">
        <v>33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16</v>
      </c>
      <c r="D19" s="5"/>
      <c r="E19" s="3"/>
      <c r="F19" s="5"/>
      <c r="G19" s="5"/>
      <c r="H19" s="29">
        <f>ROUND(SUM(H2:H18),0)</f>
        <v>0</v>
      </c>
      <c r="I19" s="29">
        <f>ROUND(SUM(I2:I18),0)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5" r:id="rId1"/>
  <headerFooter>
    <oddHeader>&amp;L&amp;"Times New Roman CE,bold"&amp;10 Szigetelés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172</v>
      </c>
      <c r="C2" s="2" t="s">
        <v>315</v>
      </c>
      <c r="D2" s="6">
        <v>21.6</v>
      </c>
      <c r="E2" s="1" t="s">
        <v>53</v>
      </c>
      <c r="H2" s="6">
        <f>ROUND(D2*F2,0)</f>
        <v>0</v>
      </c>
      <c r="I2" s="6">
        <f>ROUND(D2*G2,0)</f>
        <v>0</v>
      </c>
    </row>
    <row r="3" ht="12.75">
      <c r="C3" s="2" t="s">
        <v>173</v>
      </c>
    </row>
    <row r="5" spans="1:9" ht="51">
      <c r="A5" s="8">
        <v>2</v>
      </c>
      <c r="B5" s="1" t="s">
        <v>174</v>
      </c>
      <c r="C5" s="2" t="s">
        <v>175</v>
      </c>
      <c r="D5" s="6">
        <v>3.83</v>
      </c>
      <c r="E5" s="1" t="s">
        <v>21</v>
      </c>
      <c r="H5" s="6">
        <f>ROUND(D5*F5,0)</f>
        <v>0</v>
      </c>
      <c r="I5" s="6">
        <f>ROUND(D5*G5,0)</f>
        <v>0</v>
      </c>
    </row>
    <row r="7" spans="1:9" ht="38.25">
      <c r="A7" s="8">
        <v>3</v>
      </c>
      <c r="B7" s="1" t="s">
        <v>176</v>
      </c>
      <c r="C7" s="2" t="s">
        <v>316</v>
      </c>
      <c r="D7" s="6">
        <v>33.66</v>
      </c>
      <c r="E7" s="1" t="s">
        <v>13</v>
      </c>
      <c r="H7" s="6">
        <f>ROUND(D7*F7,0)</f>
        <v>0</v>
      </c>
      <c r="I7" s="6">
        <f>ROUND(D7*G7,0)</f>
        <v>0</v>
      </c>
    </row>
    <row r="9" spans="1:9" ht="51">
      <c r="A9" s="8">
        <v>4</v>
      </c>
      <c r="B9" s="1" t="s">
        <v>177</v>
      </c>
      <c r="C9" s="2" t="s">
        <v>317</v>
      </c>
      <c r="D9" s="6">
        <v>15.3</v>
      </c>
      <c r="E9" s="1" t="s">
        <v>53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16</v>
      </c>
      <c r="D11" s="5"/>
      <c r="E11" s="3"/>
      <c r="F11" s="5"/>
      <c r="G11" s="5"/>
      <c r="H11" s="29">
        <f>ROUND(SUM(H2:H10),0)</f>
        <v>0</v>
      </c>
      <c r="I11" s="29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179</v>
      </c>
      <c r="C2" s="2" t="s">
        <v>180</v>
      </c>
      <c r="D2" s="6">
        <v>48</v>
      </c>
      <c r="E2" s="1" t="s">
        <v>53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181</v>
      </c>
      <c r="C4" s="2" t="s">
        <v>182</v>
      </c>
      <c r="D4" s="6">
        <v>4</v>
      </c>
      <c r="E4" s="1" t="s">
        <v>33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183</v>
      </c>
      <c r="C6" s="2" t="s">
        <v>184</v>
      </c>
      <c r="D6" s="6">
        <v>5</v>
      </c>
      <c r="E6" s="1" t="s">
        <v>33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185</v>
      </c>
      <c r="C8" s="2" t="s">
        <v>318</v>
      </c>
      <c r="D8" s="6">
        <v>14</v>
      </c>
      <c r="E8" s="1" t="s">
        <v>53</v>
      </c>
      <c r="H8" s="6">
        <f>ROUND(D8*F8,0)</f>
        <v>0</v>
      </c>
      <c r="I8" s="6">
        <f>ROUND(D8*G8,0)</f>
        <v>0</v>
      </c>
    </row>
    <row r="10" spans="1:9" ht="79.5">
      <c r="A10" s="8">
        <v>5</v>
      </c>
      <c r="B10" s="1" t="s">
        <v>186</v>
      </c>
      <c r="C10" s="2" t="s">
        <v>196</v>
      </c>
      <c r="D10" s="6">
        <v>60</v>
      </c>
      <c r="E10" s="1" t="s">
        <v>53</v>
      </c>
      <c r="H10" s="6">
        <f>ROUND(D10*F10,0)</f>
        <v>0</v>
      </c>
      <c r="I10" s="6">
        <f>ROUND(D10*G10,0)</f>
        <v>0</v>
      </c>
    </row>
    <row r="12" spans="1:9" ht="79.5">
      <c r="A12" s="8">
        <v>6</v>
      </c>
      <c r="B12" s="1" t="s">
        <v>187</v>
      </c>
      <c r="C12" s="2" t="s">
        <v>197</v>
      </c>
      <c r="D12" s="6">
        <v>10</v>
      </c>
      <c r="E12" s="1" t="s">
        <v>53</v>
      </c>
      <c r="H12" s="6">
        <f>ROUND(D12*F12,0)</f>
        <v>0</v>
      </c>
      <c r="I12" s="6">
        <f>ROUND(D12*G12,0)</f>
        <v>0</v>
      </c>
    </row>
    <row r="14" spans="1:9" ht="12.75">
      <c r="A14" s="8">
        <v>7</v>
      </c>
      <c r="B14" s="1" t="s">
        <v>188</v>
      </c>
      <c r="C14" s="2" t="s">
        <v>189</v>
      </c>
      <c r="D14" s="6">
        <v>40</v>
      </c>
      <c r="E14" s="1" t="s">
        <v>33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190</v>
      </c>
      <c r="C16" s="2" t="s">
        <v>319</v>
      </c>
      <c r="D16" s="6">
        <v>1</v>
      </c>
      <c r="E16" s="1" t="s">
        <v>33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191</v>
      </c>
      <c r="C18" s="2" t="s">
        <v>320</v>
      </c>
      <c r="D18" s="6">
        <v>1</v>
      </c>
      <c r="E18" s="1" t="s">
        <v>33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192</v>
      </c>
      <c r="C20" s="2" t="s">
        <v>193</v>
      </c>
      <c r="D20" s="6">
        <v>1</v>
      </c>
      <c r="E20" s="1" t="s">
        <v>33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194</v>
      </c>
      <c r="C22" s="2" t="s">
        <v>195</v>
      </c>
      <c r="D22" s="6">
        <v>4</v>
      </c>
      <c r="E22" s="1" t="s">
        <v>33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16</v>
      </c>
      <c r="D24" s="5"/>
      <c r="E24" s="3"/>
      <c r="F24" s="5"/>
      <c r="G24" s="5"/>
      <c r="H24" s="29">
        <f>ROUND(SUM(H2:H23),0)</f>
        <v>0</v>
      </c>
      <c r="I24" s="29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42187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199</v>
      </c>
      <c r="C2" s="2" t="s">
        <v>321</v>
      </c>
      <c r="D2" s="6">
        <v>1</v>
      </c>
      <c r="E2" s="1" t="s">
        <v>33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200</v>
      </c>
      <c r="C4" s="2" t="s">
        <v>322</v>
      </c>
      <c r="D4" s="6">
        <v>1</v>
      </c>
      <c r="E4" s="1" t="s">
        <v>33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29">
        <f>ROUND(SUM(H2:H5),0)</f>
        <v>0</v>
      </c>
      <c r="I6" s="29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Épületautomatika, -felügyelet (gyengeáram)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125" style="6" customWidth="1"/>
    <col min="7" max="7" width="7.00390625" style="6" customWidth="1"/>
    <col min="8" max="8" width="10.851562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202</v>
      </c>
      <c r="C2" s="2" t="s">
        <v>203</v>
      </c>
      <c r="D2" s="6">
        <v>94</v>
      </c>
      <c r="E2" s="1" t="s">
        <v>53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204</v>
      </c>
      <c r="C4" s="2" t="s">
        <v>323</v>
      </c>
      <c r="D4" s="6">
        <v>5</v>
      </c>
      <c r="E4" s="1" t="s">
        <v>53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205</v>
      </c>
      <c r="C6" s="2" t="s">
        <v>324</v>
      </c>
      <c r="D6" s="6">
        <v>8</v>
      </c>
      <c r="E6" s="1" t="s">
        <v>53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206</v>
      </c>
      <c r="C8" s="2" t="s">
        <v>325</v>
      </c>
      <c r="D8" s="6">
        <v>6</v>
      </c>
      <c r="E8" s="1" t="s">
        <v>33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207</v>
      </c>
      <c r="C10" s="2" t="s">
        <v>326</v>
      </c>
      <c r="D10" s="6">
        <v>12</v>
      </c>
      <c r="E10" s="1" t="s">
        <v>33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208</v>
      </c>
      <c r="C12" s="2" t="s">
        <v>209</v>
      </c>
      <c r="D12" s="6">
        <v>4</v>
      </c>
      <c r="E12" s="1" t="s">
        <v>53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210</v>
      </c>
      <c r="C14" s="2" t="s">
        <v>211</v>
      </c>
      <c r="D14" s="6">
        <v>2</v>
      </c>
      <c r="E14" s="1" t="s">
        <v>53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212</v>
      </c>
      <c r="C16" s="2" t="s">
        <v>327</v>
      </c>
      <c r="D16" s="6">
        <v>70</v>
      </c>
      <c r="E16" s="1" t="s">
        <v>53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213</v>
      </c>
      <c r="C18" s="2" t="s">
        <v>328</v>
      </c>
      <c r="D18" s="6">
        <v>40</v>
      </c>
      <c r="E18" s="1" t="s">
        <v>53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214</v>
      </c>
      <c r="C20" s="2" t="s">
        <v>329</v>
      </c>
      <c r="D20" s="6">
        <v>140</v>
      </c>
      <c r="E20" s="1" t="s">
        <v>53</v>
      </c>
      <c r="H20" s="6">
        <f>ROUND(D20*F20,0)</f>
        <v>0</v>
      </c>
      <c r="I20" s="6">
        <f>ROUND(D20*G20,0)</f>
        <v>0</v>
      </c>
    </row>
    <row r="22" spans="1:9" ht="63.75">
      <c r="A22" s="8">
        <v>11</v>
      </c>
      <c r="B22" s="1" t="s">
        <v>215</v>
      </c>
      <c r="C22" s="2" t="s">
        <v>330</v>
      </c>
      <c r="D22" s="6">
        <v>40</v>
      </c>
      <c r="E22" s="1" t="s">
        <v>53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216</v>
      </c>
      <c r="C24" s="2" t="s">
        <v>331</v>
      </c>
      <c r="D24" s="6">
        <v>4</v>
      </c>
      <c r="E24" s="1" t="s">
        <v>33</v>
      </c>
      <c r="H24" s="6">
        <f>ROUND(D24*F24,0)</f>
        <v>0</v>
      </c>
      <c r="I24" s="6">
        <f>ROUND(D24*G24,0)</f>
        <v>0</v>
      </c>
    </row>
    <row r="26" spans="1:9" ht="51">
      <c r="A26" s="8">
        <v>13</v>
      </c>
      <c r="B26" s="1" t="s">
        <v>217</v>
      </c>
      <c r="C26" s="2" t="s">
        <v>332</v>
      </c>
      <c r="D26" s="6">
        <v>18</v>
      </c>
      <c r="E26" s="1" t="s">
        <v>33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218</v>
      </c>
      <c r="C28" s="2" t="s">
        <v>333</v>
      </c>
      <c r="D28" s="6">
        <v>4</v>
      </c>
      <c r="E28" s="1" t="s">
        <v>33</v>
      </c>
      <c r="H28" s="6">
        <f>ROUND(D28*F28,0)</f>
        <v>0</v>
      </c>
      <c r="I28" s="6">
        <f>ROUND(D28*G28,0)</f>
        <v>0</v>
      </c>
    </row>
    <row r="30" spans="1:9" ht="51">
      <c r="A30" s="8">
        <v>15</v>
      </c>
      <c r="B30" s="1" t="s">
        <v>219</v>
      </c>
      <c r="C30" s="2" t="s">
        <v>334</v>
      </c>
      <c r="D30" s="6">
        <v>16</v>
      </c>
      <c r="E30" s="1" t="s">
        <v>33</v>
      </c>
      <c r="H30" s="6">
        <f>ROUND(D30*F30,0)</f>
        <v>0</v>
      </c>
      <c r="I30" s="6">
        <f>ROUND(D30*G30,0)</f>
        <v>0</v>
      </c>
    </row>
    <row r="32" spans="1:9" ht="51">
      <c r="A32" s="8">
        <v>16</v>
      </c>
      <c r="B32" s="1" t="s">
        <v>220</v>
      </c>
      <c r="C32" s="2" t="s">
        <v>335</v>
      </c>
      <c r="D32" s="6">
        <v>6</v>
      </c>
      <c r="E32" s="1" t="s">
        <v>33</v>
      </c>
      <c r="H32" s="6">
        <f>ROUND(D32*F32,0)</f>
        <v>0</v>
      </c>
      <c r="I32" s="6">
        <f>ROUND(D32*G32,0)</f>
        <v>0</v>
      </c>
    </row>
    <row r="34" spans="1:9" ht="51">
      <c r="A34" s="8">
        <v>17</v>
      </c>
      <c r="B34" s="1" t="s">
        <v>221</v>
      </c>
      <c r="C34" s="2" t="s">
        <v>336</v>
      </c>
      <c r="D34" s="6">
        <v>24</v>
      </c>
      <c r="E34" s="1" t="s">
        <v>33</v>
      </c>
      <c r="H34" s="6">
        <f>ROUND(D34*F34,0)</f>
        <v>0</v>
      </c>
      <c r="I34" s="6">
        <f>ROUND(D34*G34,0)</f>
        <v>0</v>
      </c>
    </row>
    <row r="36" spans="1:9" ht="51">
      <c r="A36" s="8">
        <v>18</v>
      </c>
      <c r="B36" s="1" t="s">
        <v>222</v>
      </c>
      <c r="C36" s="2" t="s">
        <v>337</v>
      </c>
      <c r="D36" s="6">
        <v>6</v>
      </c>
      <c r="E36" s="1" t="s">
        <v>33</v>
      </c>
      <c r="H36" s="6">
        <f>ROUND(D36*F36,0)</f>
        <v>0</v>
      </c>
      <c r="I36" s="6">
        <f>ROUND(D36*G36,0)</f>
        <v>0</v>
      </c>
    </row>
    <row r="38" spans="1:9" ht="51">
      <c r="A38" s="8">
        <v>19</v>
      </c>
      <c r="B38" s="1" t="s">
        <v>223</v>
      </c>
      <c r="C38" s="2" t="s">
        <v>338</v>
      </c>
      <c r="D38" s="6">
        <v>22</v>
      </c>
      <c r="E38" s="1" t="s">
        <v>33</v>
      </c>
      <c r="H38" s="6">
        <f>ROUND(D38*F38,0)</f>
        <v>0</v>
      </c>
      <c r="I38" s="6">
        <f>ROUND(D38*G38,0)</f>
        <v>0</v>
      </c>
    </row>
    <row r="40" spans="1:9" ht="51">
      <c r="A40" s="8">
        <v>20</v>
      </c>
      <c r="B40" s="1" t="s">
        <v>224</v>
      </c>
      <c r="C40" s="2" t="s">
        <v>339</v>
      </c>
      <c r="D40" s="6">
        <v>16</v>
      </c>
      <c r="E40" s="1" t="s">
        <v>33</v>
      </c>
      <c r="H40" s="6">
        <f>ROUND(D40*F40,0)</f>
        <v>0</v>
      </c>
      <c r="I40" s="6">
        <f>ROUND(D40*G40,0)</f>
        <v>0</v>
      </c>
    </row>
    <row r="42" spans="1:9" ht="51">
      <c r="A42" s="8">
        <v>21</v>
      </c>
      <c r="B42" s="1" t="s">
        <v>225</v>
      </c>
      <c r="C42" s="2" t="s">
        <v>340</v>
      </c>
      <c r="D42" s="6">
        <v>8</v>
      </c>
      <c r="E42" s="1" t="s">
        <v>33</v>
      </c>
      <c r="H42" s="6">
        <f>ROUND(D42*F42,0)</f>
        <v>0</v>
      </c>
      <c r="I42" s="6">
        <f>ROUND(D42*G42,0)</f>
        <v>0</v>
      </c>
    </row>
    <row r="44" spans="1:9" ht="51">
      <c r="A44" s="8">
        <v>22</v>
      </c>
      <c r="B44" s="1" t="s">
        <v>226</v>
      </c>
      <c r="C44" s="2" t="s">
        <v>341</v>
      </c>
      <c r="D44" s="6">
        <v>14</v>
      </c>
      <c r="E44" s="1" t="s">
        <v>33</v>
      </c>
      <c r="H44" s="6">
        <f>ROUND(D44*F44,0)</f>
        <v>0</v>
      </c>
      <c r="I44" s="6">
        <f>ROUND(D44*G44,0)</f>
        <v>0</v>
      </c>
    </row>
    <row r="46" spans="1:9" ht="51">
      <c r="A46" s="8">
        <v>23</v>
      </c>
      <c r="B46" s="1" t="s">
        <v>227</v>
      </c>
      <c r="C46" s="2" t="s">
        <v>342</v>
      </c>
      <c r="D46" s="6">
        <v>8</v>
      </c>
      <c r="E46" s="1" t="s">
        <v>33</v>
      </c>
      <c r="H46" s="6">
        <f>ROUND(D46*F46,0)</f>
        <v>0</v>
      </c>
      <c r="I46" s="6">
        <f>ROUND(D46*G46,0)</f>
        <v>0</v>
      </c>
    </row>
    <row r="48" spans="1:9" ht="38.25">
      <c r="A48" s="8">
        <v>24</v>
      </c>
      <c r="B48" s="1" t="s">
        <v>228</v>
      </c>
      <c r="C48" s="2" t="s">
        <v>343</v>
      </c>
      <c r="D48" s="6">
        <v>2</v>
      </c>
      <c r="E48" s="1" t="s">
        <v>33</v>
      </c>
      <c r="H48" s="6">
        <f>ROUND(D48*F48,0)</f>
        <v>0</v>
      </c>
      <c r="I48" s="6">
        <f>ROUND(D48*G48,0)</f>
        <v>0</v>
      </c>
    </row>
    <row r="50" spans="1:9" ht="63.75">
      <c r="A50" s="8">
        <v>25</v>
      </c>
      <c r="B50" s="1" t="s">
        <v>229</v>
      </c>
      <c r="C50" s="2" t="s">
        <v>344</v>
      </c>
      <c r="D50" s="6">
        <v>6</v>
      </c>
      <c r="E50" s="1" t="s">
        <v>33</v>
      </c>
      <c r="H50" s="6">
        <f>ROUND(D50*F50,0)</f>
        <v>0</v>
      </c>
      <c r="I50" s="6">
        <f>ROUND(D50*G50,0)</f>
        <v>0</v>
      </c>
    </row>
    <row r="52" spans="1:9" ht="63.75">
      <c r="A52" s="8">
        <v>26</v>
      </c>
      <c r="B52" s="1" t="s">
        <v>230</v>
      </c>
      <c r="C52" s="2" t="s">
        <v>345</v>
      </c>
      <c r="D52" s="6">
        <v>8</v>
      </c>
      <c r="E52" s="1" t="s">
        <v>33</v>
      </c>
      <c r="H52" s="6">
        <f>ROUND(D52*F52,0)</f>
        <v>0</v>
      </c>
      <c r="I52" s="6">
        <f>ROUND(D52*G52,0)</f>
        <v>0</v>
      </c>
    </row>
    <row r="54" spans="1:9" ht="63.75">
      <c r="A54" s="8">
        <v>27</v>
      </c>
      <c r="B54" s="1" t="s">
        <v>231</v>
      </c>
      <c r="C54" s="2" t="s">
        <v>346</v>
      </c>
      <c r="D54" s="6">
        <v>16</v>
      </c>
      <c r="E54" s="1" t="s">
        <v>33</v>
      </c>
      <c r="H54" s="6">
        <f>ROUND(D54*F54,0)</f>
        <v>0</v>
      </c>
      <c r="I54" s="6">
        <f>ROUND(D54*G54,0)</f>
        <v>0</v>
      </c>
    </row>
    <row r="56" spans="1:9" s="9" customFormat="1" ht="12.75">
      <c r="A56" s="7"/>
      <c r="B56" s="3"/>
      <c r="C56" s="3" t="s">
        <v>16</v>
      </c>
      <c r="D56" s="5"/>
      <c r="E56" s="3"/>
      <c r="F56" s="5"/>
      <c r="G56" s="5"/>
      <c r="H56" s="29">
        <f>ROUND(SUM(H2:H55),0)</f>
        <v>0</v>
      </c>
      <c r="I56" s="29">
        <f>ROUND(SUM(I2:I55),0)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I17" sqref="I16:I17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27">
        <f>'Zsaluzás és állványozás'!H7</f>
        <v>0</v>
      </c>
      <c r="C2" s="27">
        <f>'Zsaluzás és állványozás'!I7</f>
        <v>0</v>
      </c>
    </row>
    <row r="3" spans="1:3" ht="15.75">
      <c r="A3" s="11" t="s">
        <v>38</v>
      </c>
      <c r="B3" s="27">
        <f>'Irtás, föld- és sziklamunka'!H18</f>
        <v>0</v>
      </c>
      <c r="C3" s="27">
        <f>'Irtás, föld- és sziklamunka'!I18</f>
        <v>0</v>
      </c>
    </row>
    <row r="4" spans="1:3" ht="15.75">
      <c r="A4" s="11" t="s">
        <v>43</v>
      </c>
      <c r="B4" s="27">
        <f>'Helyszíni beton és vasbeton mun'!H6</f>
        <v>0</v>
      </c>
      <c r="C4" s="27">
        <f>'Helyszíni beton és vasbeton mun'!I6</f>
        <v>0</v>
      </c>
    </row>
    <row r="5" spans="1:3" ht="31.5">
      <c r="A5" s="11" t="s">
        <v>48</v>
      </c>
      <c r="B5" s="27">
        <f>'Előregyártott épületszerkezeti '!H8</f>
        <v>0</v>
      </c>
      <c r="C5" s="27">
        <f>'Előregyártott épületszerkezeti '!I8</f>
        <v>0</v>
      </c>
    </row>
    <row r="6" spans="1:3" ht="15.75">
      <c r="A6" s="11" t="s">
        <v>59</v>
      </c>
      <c r="B6" s="27">
        <f>'Falazás és egyéb kőművesmunka'!H12</f>
        <v>0</v>
      </c>
      <c r="C6" s="27">
        <f>'Falazás és egyéb kőművesmunka'!I12</f>
        <v>0</v>
      </c>
    </row>
    <row r="7" spans="1:3" ht="15.75">
      <c r="A7" s="11" t="s">
        <v>65</v>
      </c>
      <c r="B7" s="27">
        <f>Ácsmunka!H8</f>
        <v>0</v>
      </c>
      <c r="C7" s="27">
        <f>Ácsmunka!I8</f>
        <v>0</v>
      </c>
    </row>
    <row r="8" spans="1:3" ht="15.75">
      <c r="A8" s="11" t="s">
        <v>80</v>
      </c>
      <c r="B8" s="27">
        <f>'Vakolás és rabicolás'!H22</f>
        <v>0</v>
      </c>
      <c r="C8" s="27">
        <f>'Vakolás és rabicolás'!I22</f>
        <v>0</v>
      </c>
    </row>
    <row r="9" spans="1:3" ht="31.5">
      <c r="A9" s="11" t="s">
        <v>93</v>
      </c>
      <c r="B9" s="27">
        <f>'Hideg- és melegburkolatok készí'!H14</f>
        <v>0</v>
      </c>
      <c r="C9" s="27">
        <f>'Hideg- és melegburkolatok készí'!I14</f>
        <v>0</v>
      </c>
    </row>
    <row r="10" spans="1:3" ht="15.75">
      <c r="A10" s="11" t="s">
        <v>104</v>
      </c>
      <c r="B10" s="27">
        <f>Bádogozás!H12</f>
        <v>0</v>
      </c>
      <c r="C10" s="27">
        <f>Bádogozás!I12</f>
        <v>0</v>
      </c>
    </row>
    <row r="11" spans="1:3" ht="15.75">
      <c r="A11" s="11" t="s">
        <v>148</v>
      </c>
      <c r="B11" s="27">
        <f>'Fa- és műanyag szerkezet elhely'!H44</f>
        <v>0</v>
      </c>
      <c r="C11" s="27">
        <f>'Fa- és műanyag szerkezet elhely'!I44</f>
        <v>0</v>
      </c>
    </row>
    <row r="12" spans="1:3" ht="31.5">
      <c r="A12" s="11" t="s">
        <v>153</v>
      </c>
      <c r="B12" s="27">
        <f>'Fém nyílászáró és épületlakatos'!H6</f>
        <v>0</v>
      </c>
      <c r="C12" s="27">
        <f>'Fém nyílászáró és épületlakatos'!I6</f>
        <v>0</v>
      </c>
    </row>
    <row r="13" spans="1:3" ht="15.75">
      <c r="A13" s="11" t="s">
        <v>160</v>
      </c>
      <c r="B13" s="27">
        <f>Felületképzés!H8</f>
        <v>0</v>
      </c>
      <c r="C13" s="27">
        <f>Felületképzés!I8</f>
        <v>0</v>
      </c>
    </row>
    <row r="14" spans="1:3" ht="15.75">
      <c r="A14" s="11" t="s">
        <v>171</v>
      </c>
      <c r="B14" s="27">
        <f>Szigetelés!H19</f>
        <v>0</v>
      </c>
      <c r="C14" s="27">
        <f>Szigetelés!I19</f>
        <v>0</v>
      </c>
    </row>
    <row r="15" spans="1:3" ht="15.75">
      <c r="A15" s="11" t="s">
        <v>178</v>
      </c>
      <c r="B15" s="27">
        <f>'Kőburkolat készítése'!H11</f>
        <v>0</v>
      </c>
      <c r="C15" s="27">
        <f>'Kőburkolat készítése'!I11</f>
        <v>0</v>
      </c>
    </row>
    <row r="16" spans="1:3" ht="31.5">
      <c r="A16" s="11" t="s">
        <v>198</v>
      </c>
      <c r="B16" s="27">
        <f>'Elektromosenergia-ellátás, vill'!H24</f>
        <v>0</v>
      </c>
      <c r="C16" s="27">
        <f>'Elektromosenergia-ellátás, vill'!I24</f>
        <v>0</v>
      </c>
    </row>
    <row r="17" spans="1:3" ht="31.5">
      <c r="A17" s="11" t="s">
        <v>201</v>
      </c>
      <c r="B17" s="27">
        <f>'Épületautomatika, -felügyelet ('!H6</f>
        <v>0</v>
      </c>
      <c r="C17" s="27">
        <f>'Épületautomatika, -felügyelet ('!I6</f>
        <v>0</v>
      </c>
    </row>
    <row r="18" spans="1:3" ht="15.75">
      <c r="A18" s="11" t="s">
        <v>232</v>
      </c>
      <c r="B18" s="27">
        <f>'Épületgépészeti csővezeték szer'!H56</f>
        <v>0</v>
      </c>
      <c r="C18" s="27">
        <f>'Épületgépészeti csővezeték szer'!I56</f>
        <v>0</v>
      </c>
    </row>
    <row r="19" spans="1:3" ht="31.5">
      <c r="A19" s="11" t="s">
        <v>285</v>
      </c>
      <c r="B19" s="27">
        <f>'Épületgépészeti szerelvények és'!H77</f>
        <v>0</v>
      </c>
      <c r="C19" s="27">
        <f>'Épületgépészeti szerelvények és'!I77</f>
        <v>0</v>
      </c>
    </row>
    <row r="20" spans="1:3" s="12" customFormat="1" ht="15.75">
      <c r="A20" s="12" t="s">
        <v>286</v>
      </c>
      <c r="B20" s="28">
        <f>ROUND(SUM(B2:B19),0)</f>
        <v>0</v>
      </c>
      <c r="C20" s="28">
        <f>ROUND(SUM(C2:C19),0)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125" style="6" customWidth="1"/>
    <col min="7" max="7" width="6.140625" style="6" customWidth="1"/>
    <col min="8" max="8" width="10.851562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233</v>
      </c>
      <c r="C2" s="2" t="s">
        <v>234</v>
      </c>
      <c r="D2" s="6">
        <v>19</v>
      </c>
      <c r="E2" s="1" t="s">
        <v>33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235</v>
      </c>
      <c r="C4" s="2" t="s">
        <v>236</v>
      </c>
      <c r="D4" s="6">
        <v>4</v>
      </c>
      <c r="E4" s="1" t="s">
        <v>33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237</v>
      </c>
      <c r="C6" s="2" t="s">
        <v>238</v>
      </c>
      <c r="D6" s="6">
        <v>1</v>
      </c>
      <c r="E6" s="1" t="s">
        <v>33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239</v>
      </c>
      <c r="C8" s="2" t="s">
        <v>240</v>
      </c>
      <c r="D8" s="6">
        <v>1</v>
      </c>
      <c r="E8" s="1" t="s">
        <v>33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241</v>
      </c>
      <c r="C10" s="2" t="s">
        <v>242</v>
      </c>
      <c r="D10" s="6">
        <v>12</v>
      </c>
      <c r="E10" s="1" t="s">
        <v>33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243</v>
      </c>
      <c r="C12" s="2" t="s">
        <v>244</v>
      </c>
      <c r="D12" s="6">
        <v>2</v>
      </c>
      <c r="E12" s="1" t="s">
        <v>33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245</v>
      </c>
      <c r="C14" s="2" t="s">
        <v>347</v>
      </c>
      <c r="D14" s="6">
        <v>19</v>
      </c>
      <c r="E14" s="1" t="s">
        <v>33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246</v>
      </c>
      <c r="C16" s="2" t="s">
        <v>348</v>
      </c>
      <c r="D16" s="6">
        <v>19</v>
      </c>
      <c r="E16" s="1" t="s">
        <v>33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247</v>
      </c>
      <c r="C18" s="2" t="s">
        <v>349</v>
      </c>
      <c r="D18" s="6">
        <v>19</v>
      </c>
      <c r="E18" s="1" t="s">
        <v>33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248</v>
      </c>
      <c r="C20" s="2" t="s">
        <v>350</v>
      </c>
      <c r="D20" s="6">
        <v>2</v>
      </c>
      <c r="E20" s="1" t="s">
        <v>33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249</v>
      </c>
      <c r="C22" s="2" t="s">
        <v>250</v>
      </c>
      <c r="D22" s="6">
        <v>1</v>
      </c>
      <c r="E22" s="1" t="s">
        <v>33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251</v>
      </c>
      <c r="C24" s="2" t="s">
        <v>351</v>
      </c>
      <c r="D24" s="6">
        <v>1</v>
      </c>
      <c r="E24" s="1" t="s">
        <v>33</v>
      </c>
      <c r="H24" s="6">
        <f>ROUND(D24*F24,0)</f>
        <v>0</v>
      </c>
      <c r="I24" s="6">
        <f>ROUND(D24*G24,0)</f>
        <v>0</v>
      </c>
    </row>
    <row r="26" spans="1:9" ht="51">
      <c r="A26" s="8">
        <v>13</v>
      </c>
      <c r="B26" s="1" t="s">
        <v>252</v>
      </c>
      <c r="C26" s="2" t="s">
        <v>352</v>
      </c>
      <c r="D26" s="6">
        <v>1</v>
      </c>
      <c r="E26" s="1" t="s">
        <v>33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253</v>
      </c>
      <c r="C28" s="2" t="s">
        <v>353</v>
      </c>
      <c r="D28" s="6">
        <v>1</v>
      </c>
      <c r="E28" s="1" t="s">
        <v>33</v>
      </c>
      <c r="H28" s="6">
        <f>ROUND(D28*F28,0)</f>
        <v>0</v>
      </c>
      <c r="I28" s="6">
        <f>ROUND(D28*G28,0)</f>
        <v>0</v>
      </c>
    </row>
    <row r="30" spans="1:9" ht="51">
      <c r="A30" s="8">
        <v>15</v>
      </c>
      <c r="B30" s="1" t="s">
        <v>254</v>
      </c>
      <c r="C30" s="2" t="s">
        <v>354</v>
      </c>
      <c r="D30" s="6">
        <v>1</v>
      </c>
      <c r="E30" s="1" t="s">
        <v>33</v>
      </c>
      <c r="H30" s="6">
        <f>ROUND(D30*F30,0)</f>
        <v>0</v>
      </c>
      <c r="I30" s="6">
        <f>ROUND(D30*G30,0)</f>
        <v>0</v>
      </c>
    </row>
    <row r="32" spans="1:9" ht="38.25">
      <c r="A32" s="8">
        <v>16</v>
      </c>
      <c r="B32" s="1" t="s">
        <v>255</v>
      </c>
      <c r="C32" s="2" t="s">
        <v>355</v>
      </c>
      <c r="D32" s="6">
        <v>1</v>
      </c>
      <c r="E32" s="1" t="s">
        <v>33</v>
      </c>
      <c r="H32" s="6">
        <f>ROUND(D32*F32,0)</f>
        <v>0</v>
      </c>
      <c r="I32" s="6">
        <f>ROUND(D32*G32,0)</f>
        <v>0</v>
      </c>
    </row>
    <row r="34" spans="1:9" ht="38.25">
      <c r="A34" s="8">
        <v>17</v>
      </c>
      <c r="B34" s="1" t="s">
        <v>256</v>
      </c>
      <c r="C34" s="2" t="s">
        <v>356</v>
      </c>
      <c r="D34" s="6">
        <v>1</v>
      </c>
      <c r="E34" s="1" t="s">
        <v>33</v>
      </c>
      <c r="H34" s="6">
        <f>ROUND(D34*F34,0)</f>
        <v>0</v>
      </c>
      <c r="I34" s="6">
        <f>ROUND(D34*G34,0)</f>
        <v>0</v>
      </c>
    </row>
    <row r="36" spans="1:9" ht="38.25">
      <c r="A36" s="8">
        <v>18</v>
      </c>
      <c r="B36" s="1" t="s">
        <v>257</v>
      </c>
      <c r="C36" s="2" t="s">
        <v>258</v>
      </c>
      <c r="D36" s="6">
        <v>1</v>
      </c>
      <c r="E36" s="1" t="s">
        <v>33</v>
      </c>
      <c r="H36" s="6">
        <f>ROUND(D36*F36,0)</f>
        <v>0</v>
      </c>
      <c r="I36" s="6">
        <f>ROUND(D36*G36,0)</f>
        <v>0</v>
      </c>
    </row>
    <row r="38" spans="1:9" ht="38.25">
      <c r="A38" s="8">
        <v>19</v>
      </c>
      <c r="B38" s="1" t="s">
        <v>259</v>
      </c>
      <c r="C38" s="2" t="s">
        <v>357</v>
      </c>
      <c r="D38" s="6">
        <v>1</v>
      </c>
      <c r="E38" s="1" t="s">
        <v>33</v>
      </c>
      <c r="H38" s="6">
        <f>ROUND(D38*F38,0)</f>
        <v>0</v>
      </c>
      <c r="I38" s="6">
        <f>ROUND(D38*G38,0)</f>
        <v>0</v>
      </c>
    </row>
    <row r="40" spans="1:9" ht="51">
      <c r="A40" s="8">
        <v>20</v>
      </c>
      <c r="B40" s="1" t="s">
        <v>260</v>
      </c>
      <c r="C40" s="2" t="s">
        <v>358</v>
      </c>
      <c r="D40" s="6">
        <v>1</v>
      </c>
      <c r="E40" s="1" t="s">
        <v>33</v>
      </c>
      <c r="H40" s="6">
        <f>ROUND(D40*F40,0)</f>
        <v>0</v>
      </c>
      <c r="I40" s="6">
        <f>ROUND(D40*G40,0)</f>
        <v>0</v>
      </c>
    </row>
    <row r="42" spans="1:9" ht="51">
      <c r="A42" s="8">
        <v>21</v>
      </c>
      <c r="B42" s="1" t="s">
        <v>261</v>
      </c>
      <c r="C42" s="2" t="s">
        <v>359</v>
      </c>
      <c r="D42" s="6">
        <v>1</v>
      </c>
      <c r="E42" s="1" t="s">
        <v>33</v>
      </c>
      <c r="H42" s="6">
        <f>ROUND(D42*F42,0)</f>
        <v>0</v>
      </c>
      <c r="I42" s="6">
        <f>ROUND(D42*G42,0)</f>
        <v>0</v>
      </c>
    </row>
    <row r="44" spans="1:9" ht="51">
      <c r="A44" s="8">
        <v>22</v>
      </c>
      <c r="B44" s="1" t="s">
        <v>262</v>
      </c>
      <c r="C44" s="2" t="s">
        <v>360</v>
      </c>
      <c r="D44" s="6">
        <v>1</v>
      </c>
      <c r="E44" s="1" t="s">
        <v>33</v>
      </c>
      <c r="H44" s="6">
        <f>ROUND(D44*F44,0)</f>
        <v>0</v>
      </c>
      <c r="I44" s="6">
        <f>ROUND(D44*G44,0)</f>
        <v>0</v>
      </c>
    </row>
    <row r="46" spans="1:9" ht="76.5">
      <c r="A46" s="8">
        <v>23</v>
      </c>
      <c r="B46" s="1" t="s">
        <v>263</v>
      </c>
      <c r="C46" s="2" t="s">
        <v>361</v>
      </c>
      <c r="D46" s="6">
        <v>1</v>
      </c>
      <c r="E46" s="1" t="s">
        <v>33</v>
      </c>
      <c r="H46" s="6">
        <f>ROUND(D46*F46,0)</f>
        <v>0</v>
      </c>
      <c r="I46" s="6">
        <f>ROUND(D46*G46,0)</f>
        <v>0</v>
      </c>
    </row>
    <row r="47" ht="51">
      <c r="C47" s="2" t="s">
        <v>264</v>
      </c>
    </row>
    <row r="49" spans="1:9" ht="63.75">
      <c r="A49" s="8">
        <v>24</v>
      </c>
      <c r="B49" s="1" t="s">
        <v>265</v>
      </c>
      <c r="C49" s="2" t="s">
        <v>362</v>
      </c>
      <c r="D49" s="6">
        <v>4</v>
      </c>
      <c r="E49" s="1" t="s">
        <v>33</v>
      </c>
      <c r="H49" s="6">
        <f>ROUND(D49*F49,0)</f>
        <v>0</v>
      </c>
      <c r="I49" s="6">
        <f>ROUND(D49*G49,0)</f>
        <v>0</v>
      </c>
    </row>
    <row r="51" spans="1:9" ht="63.75">
      <c r="A51" s="8">
        <v>25</v>
      </c>
      <c r="B51" s="1" t="s">
        <v>266</v>
      </c>
      <c r="C51" s="2" t="s">
        <v>363</v>
      </c>
      <c r="D51" s="6">
        <v>3</v>
      </c>
      <c r="E51" s="1" t="s">
        <v>33</v>
      </c>
      <c r="H51" s="6">
        <f>ROUND(D51*F51,0)</f>
        <v>0</v>
      </c>
      <c r="I51" s="6">
        <f>ROUND(D51*G51,0)</f>
        <v>0</v>
      </c>
    </row>
    <row r="53" spans="1:9" ht="63.75">
      <c r="A53" s="8">
        <v>26</v>
      </c>
      <c r="B53" s="1" t="s">
        <v>267</v>
      </c>
      <c r="C53" s="2" t="s">
        <v>364</v>
      </c>
      <c r="D53" s="6">
        <v>3</v>
      </c>
      <c r="E53" s="1" t="s">
        <v>33</v>
      </c>
      <c r="H53" s="6">
        <f>ROUND(D53*F53,0)</f>
        <v>0</v>
      </c>
      <c r="I53" s="6">
        <f>ROUND(D53*G53,0)</f>
        <v>0</v>
      </c>
    </row>
    <row r="55" spans="1:9" ht="63.75">
      <c r="A55" s="8">
        <v>27</v>
      </c>
      <c r="B55" s="1" t="s">
        <v>268</v>
      </c>
      <c r="C55" s="2" t="s">
        <v>365</v>
      </c>
      <c r="D55" s="6">
        <v>3</v>
      </c>
      <c r="E55" s="1" t="s">
        <v>33</v>
      </c>
      <c r="H55" s="6">
        <f>ROUND(D55*F55,0)</f>
        <v>0</v>
      </c>
      <c r="I55" s="6">
        <f>ROUND(D55*G55,0)</f>
        <v>0</v>
      </c>
    </row>
    <row r="57" spans="1:9" ht="63.75">
      <c r="A57" s="8">
        <v>28</v>
      </c>
      <c r="B57" s="1" t="s">
        <v>269</v>
      </c>
      <c r="C57" s="2" t="s">
        <v>366</v>
      </c>
      <c r="D57" s="6">
        <v>3</v>
      </c>
      <c r="E57" s="1" t="s">
        <v>33</v>
      </c>
      <c r="H57" s="6">
        <f>ROUND(D57*F57,0)</f>
        <v>0</v>
      </c>
      <c r="I57" s="6">
        <f>ROUND(D57*G57,0)</f>
        <v>0</v>
      </c>
    </row>
    <row r="59" spans="1:9" ht="63.75">
      <c r="A59" s="8">
        <v>29</v>
      </c>
      <c r="B59" s="1" t="s">
        <v>270</v>
      </c>
      <c r="C59" s="2" t="s">
        <v>367</v>
      </c>
      <c r="D59" s="6">
        <v>3</v>
      </c>
      <c r="E59" s="1" t="s">
        <v>33</v>
      </c>
      <c r="H59" s="6">
        <f>ROUND(D59*F59,0)</f>
        <v>0</v>
      </c>
      <c r="I59" s="6">
        <f>ROUND(D59*G59,0)</f>
        <v>0</v>
      </c>
    </row>
    <row r="61" spans="1:9" ht="38.25">
      <c r="A61" s="8">
        <v>30</v>
      </c>
      <c r="B61" s="1" t="s">
        <v>271</v>
      </c>
      <c r="C61" s="2" t="s">
        <v>272</v>
      </c>
      <c r="D61" s="6">
        <v>1</v>
      </c>
      <c r="E61" s="1" t="s">
        <v>33</v>
      </c>
      <c r="H61" s="6">
        <f>ROUND(D61*F61,0)</f>
        <v>0</v>
      </c>
      <c r="I61" s="6">
        <f>ROUND(D61*G61,0)</f>
        <v>0</v>
      </c>
    </row>
    <row r="63" spans="1:9" ht="38.25">
      <c r="A63" s="8">
        <v>31</v>
      </c>
      <c r="B63" s="1" t="s">
        <v>273</v>
      </c>
      <c r="C63" s="2" t="s">
        <v>274</v>
      </c>
      <c r="D63" s="6">
        <v>1</v>
      </c>
      <c r="E63" s="1" t="s">
        <v>33</v>
      </c>
      <c r="H63" s="6">
        <f>ROUND(D63*F63,0)</f>
        <v>0</v>
      </c>
      <c r="I63" s="6">
        <f>ROUND(D63*G63,0)</f>
        <v>0</v>
      </c>
    </row>
    <row r="65" spans="1:9" ht="25.5">
      <c r="A65" s="8">
        <v>32</v>
      </c>
      <c r="B65" s="1" t="s">
        <v>275</v>
      </c>
      <c r="C65" s="2" t="s">
        <v>276</v>
      </c>
      <c r="D65" s="6">
        <v>1</v>
      </c>
      <c r="E65" s="1" t="s">
        <v>33</v>
      </c>
      <c r="H65" s="6">
        <f>ROUND(D65*F65,0)</f>
        <v>0</v>
      </c>
      <c r="I65" s="6">
        <f>ROUND(D65*G65,0)</f>
        <v>0</v>
      </c>
    </row>
    <row r="67" spans="1:9" ht="76.5">
      <c r="A67" s="8">
        <v>33</v>
      </c>
      <c r="B67" s="1" t="s">
        <v>277</v>
      </c>
      <c r="C67" s="2" t="s">
        <v>368</v>
      </c>
      <c r="D67" s="6">
        <v>1</v>
      </c>
      <c r="E67" s="1" t="s">
        <v>33</v>
      </c>
      <c r="H67" s="6">
        <f>ROUND(D67*F67,0)</f>
        <v>0</v>
      </c>
      <c r="I67" s="6">
        <f>ROUND(D67*G67,0)</f>
        <v>0</v>
      </c>
    </row>
    <row r="68" ht="12.75">
      <c r="C68" s="2" t="s">
        <v>278</v>
      </c>
    </row>
    <row r="70" spans="1:9" ht="76.5">
      <c r="A70" s="8">
        <v>34</v>
      </c>
      <c r="B70" s="1" t="s">
        <v>279</v>
      </c>
      <c r="C70" s="2" t="s">
        <v>280</v>
      </c>
      <c r="D70" s="6">
        <v>1</v>
      </c>
      <c r="E70" s="1" t="s">
        <v>33</v>
      </c>
      <c r="H70" s="6">
        <f>ROUND(D70*F70,0)</f>
        <v>0</v>
      </c>
      <c r="I70" s="6">
        <f>ROUND(D70*G70,0)</f>
        <v>0</v>
      </c>
    </row>
    <row r="72" spans="1:9" ht="76.5">
      <c r="A72" s="8">
        <v>35</v>
      </c>
      <c r="B72" s="1" t="s">
        <v>281</v>
      </c>
      <c r="C72" s="2" t="s">
        <v>369</v>
      </c>
      <c r="D72" s="6">
        <v>1</v>
      </c>
      <c r="E72" s="1" t="s">
        <v>33</v>
      </c>
      <c r="H72" s="6">
        <f>ROUND(D72*F72,0)</f>
        <v>0</v>
      </c>
      <c r="I72" s="6">
        <f>ROUND(D72*G72,0)</f>
        <v>0</v>
      </c>
    </row>
    <row r="74" spans="1:9" ht="76.5">
      <c r="A74" s="8">
        <v>36</v>
      </c>
      <c r="B74" s="1" t="s">
        <v>282</v>
      </c>
      <c r="C74" s="2" t="s">
        <v>283</v>
      </c>
      <c r="D74" s="6">
        <v>1</v>
      </c>
      <c r="E74" s="1" t="s">
        <v>33</v>
      </c>
      <c r="H74" s="6">
        <f>ROUND(D74*F74,0)</f>
        <v>0</v>
      </c>
      <c r="I74" s="6">
        <f>ROUND(D74*G74,0)</f>
        <v>0</v>
      </c>
    </row>
    <row r="75" ht="12.75">
      <c r="C75" s="2" t="s">
        <v>284</v>
      </c>
    </row>
    <row r="77" spans="1:9" s="9" customFormat="1" ht="12.75">
      <c r="A77" s="7"/>
      <c r="B77" s="3"/>
      <c r="C77" s="3" t="s">
        <v>16</v>
      </c>
      <c r="D77" s="5"/>
      <c r="E77" s="3"/>
      <c r="F77" s="5"/>
      <c r="G77" s="5"/>
      <c r="H77" s="29">
        <f>ROUND(SUM(H2:H76),0)</f>
        <v>0</v>
      </c>
      <c r="I77" s="29">
        <f>ROUND(SUM(I2:I76),0)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8.42187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2.25">
      <c r="A2" s="8">
        <v>1</v>
      </c>
      <c r="B2" s="1" t="s">
        <v>12</v>
      </c>
      <c r="C2" s="2" t="s">
        <v>17</v>
      </c>
      <c r="D2" s="6">
        <v>47.5</v>
      </c>
      <c r="E2" s="1" t="s">
        <v>13</v>
      </c>
      <c r="H2" s="6">
        <f>ROUND(D2*F2,0)</f>
        <v>0</v>
      </c>
      <c r="I2" s="6">
        <f>ROUND(D2*G2,0)</f>
        <v>0</v>
      </c>
    </row>
    <row r="3" ht="25.5">
      <c r="C3" s="2" t="s">
        <v>14</v>
      </c>
    </row>
    <row r="5" spans="1:9" ht="41.25">
      <c r="A5" s="8">
        <v>2</v>
      </c>
      <c r="B5" s="1" t="s">
        <v>15</v>
      </c>
      <c r="C5" s="2" t="s">
        <v>18</v>
      </c>
      <c r="D5" s="6">
        <v>102.66</v>
      </c>
      <c r="E5" s="1" t="s">
        <v>13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16</v>
      </c>
      <c r="D7" s="5"/>
      <c r="E7" s="3"/>
      <c r="F7" s="5"/>
      <c r="G7" s="5"/>
      <c r="H7" s="29">
        <f>ROUND(SUM(H2:H6),0)</f>
        <v>0</v>
      </c>
      <c r="I7" s="29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8.42187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20</v>
      </c>
      <c r="C2" s="2" t="s">
        <v>22</v>
      </c>
      <c r="D2" s="6">
        <v>1.2</v>
      </c>
      <c r="E2" s="1" t="s">
        <v>21</v>
      </c>
      <c r="H2" s="6">
        <f>ROUND(D2*F2,0)</f>
        <v>0</v>
      </c>
      <c r="I2" s="6">
        <f>ROUND(D2*G2,0)</f>
        <v>0</v>
      </c>
    </row>
    <row r="4" spans="1:9" ht="66.75">
      <c r="A4" s="8">
        <v>2</v>
      </c>
      <c r="B4" s="1" t="s">
        <v>23</v>
      </c>
      <c r="C4" s="2" t="s">
        <v>36</v>
      </c>
      <c r="D4" s="6">
        <v>15.97</v>
      </c>
      <c r="E4" s="1" t="s">
        <v>21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24</v>
      </c>
      <c r="C6" s="2" t="s">
        <v>25</v>
      </c>
      <c r="D6" s="6">
        <v>12.12</v>
      </c>
      <c r="E6" s="1" t="s">
        <v>21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26</v>
      </c>
      <c r="C8" s="2" t="s">
        <v>27</v>
      </c>
      <c r="D8" s="6">
        <v>38.25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28</v>
      </c>
      <c r="C10" s="2" t="s">
        <v>29</v>
      </c>
      <c r="D10" s="6">
        <v>12.12</v>
      </c>
      <c r="E10" s="1" t="s">
        <v>21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30</v>
      </c>
      <c r="C12" s="2" t="s">
        <v>31</v>
      </c>
      <c r="D12" s="6">
        <v>38.25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41.25">
      <c r="A14" s="8">
        <v>7</v>
      </c>
      <c r="B14" s="1" t="s">
        <v>32</v>
      </c>
      <c r="C14" s="2" t="s">
        <v>37</v>
      </c>
      <c r="D14" s="6">
        <v>4</v>
      </c>
      <c r="E14" s="1" t="s">
        <v>33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34</v>
      </c>
      <c r="C16" s="2" t="s">
        <v>35</v>
      </c>
      <c r="D16" s="6">
        <v>12</v>
      </c>
      <c r="E16" s="1" t="s">
        <v>21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16</v>
      </c>
      <c r="D18" s="5"/>
      <c r="E18" s="3"/>
      <c r="F18" s="5"/>
      <c r="G18" s="5"/>
      <c r="H18" s="29">
        <f>ROUND(SUM(H2:H17),0)</f>
        <v>0</v>
      </c>
      <c r="I18" s="29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8.0039062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39</v>
      </c>
      <c r="C2" s="2" t="s">
        <v>40</v>
      </c>
      <c r="D2" s="6">
        <v>12.9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41</v>
      </c>
      <c r="C4" s="2" t="s">
        <v>42</v>
      </c>
      <c r="D4" s="6">
        <v>0.28</v>
      </c>
      <c r="E4" s="1" t="s">
        <v>21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/>
      <c r="G6" s="5"/>
      <c r="H6" s="29">
        <f>ROUND(SUM(H2:H5),0)</f>
        <v>0</v>
      </c>
      <c r="I6" s="29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44</v>
      </c>
      <c r="C2" s="2" t="s">
        <v>45</v>
      </c>
      <c r="D2" s="6">
        <v>2</v>
      </c>
      <c r="E2" s="1" t="s">
        <v>33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46</v>
      </c>
      <c r="C4" s="2" t="s">
        <v>298</v>
      </c>
      <c r="D4" s="6">
        <v>4</v>
      </c>
      <c r="E4" s="1" t="s">
        <v>33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47</v>
      </c>
      <c r="C6" s="2" t="s">
        <v>299</v>
      </c>
      <c r="D6" s="6">
        <v>1</v>
      </c>
      <c r="E6" s="1" t="s">
        <v>33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16</v>
      </c>
      <c r="D8" s="5"/>
      <c r="E8" s="3"/>
      <c r="F8" s="5"/>
      <c r="G8" s="5"/>
      <c r="H8" s="29">
        <f>ROUND(SUM(H2:H7),0)</f>
        <v>0</v>
      </c>
      <c r="I8" s="29">
        <f>ROUND(SUM(I2:I7),0)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5" r:id="rId1"/>
  <headerFooter>
    <oddHeader>&amp;L&amp;"Times New Roman CE,bold"&amp;10 Előregyártott épületszerkezeti elem elhelyezése és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49</v>
      </c>
      <c r="C2" s="2" t="s">
        <v>50</v>
      </c>
      <c r="D2" s="6">
        <v>9.6</v>
      </c>
      <c r="E2" s="1" t="s">
        <v>13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51</v>
      </c>
      <c r="C4" s="2" t="s">
        <v>300</v>
      </c>
      <c r="D4" s="6">
        <v>11</v>
      </c>
      <c r="E4" s="1" t="s">
        <v>13</v>
      </c>
      <c r="H4" s="6">
        <f>ROUND(D4*F4,0)</f>
        <v>0</v>
      </c>
      <c r="I4" s="6">
        <f>ROUND(D4*G4,0)</f>
        <v>0</v>
      </c>
    </row>
    <row r="6" spans="1:9" ht="28.5">
      <c r="A6" s="8">
        <v>3</v>
      </c>
      <c r="B6" s="1" t="s">
        <v>52</v>
      </c>
      <c r="C6" s="2" t="s">
        <v>57</v>
      </c>
      <c r="D6" s="6">
        <v>12.5</v>
      </c>
      <c r="E6" s="1" t="s">
        <v>53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54</v>
      </c>
      <c r="C8" s="2" t="s">
        <v>55</v>
      </c>
      <c r="D8" s="6">
        <v>4.5</v>
      </c>
      <c r="E8" s="1" t="s">
        <v>53</v>
      </c>
      <c r="H8" s="6">
        <f>ROUND(D8*F8,0)</f>
        <v>0</v>
      </c>
      <c r="I8" s="6">
        <f>ROUND(D8*G8,0)</f>
        <v>0</v>
      </c>
    </row>
    <row r="10" spans="1:9" ht="41.25">
      <c r="A10" s="8">
        <v>5</v>
      </c>
      <c r="B10" s="1" t="s">
        <v>56</v>
      </c>
      <c r="C10" s="2" t="s">
        <v>58</v>
      </c>
      <c r="D10" s="6">
        <v>12</v>
      </c>
      <c r="E10" s="1" t="s">
        <v>33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16</v>
      </c>
      <c r="D12" s="5"/>
      <c r="E12" s="3"/>
      <c r="F12" s="5"/>
      <c r="G12" s="5"/>
      <c r="H12" s="29">
        <f>ROUND(SUM(H2:H11),0)</f>
        <v>0</v>
      </c>
      <c r="I12" s="29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L8" sqref="K8: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421875" style="6" bestFit="1" customWidth="1"/>
    <col min="9" max="9" width="8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60</v>
      </c>
      <c r="C2" s="2" t="s">
        <v>61</v>
      </c>
      <c r="D2" s="6">
        <v>3.54</v>
      </c>
      <c r="E2" s="1" t="s">
        <v>13</v>
      </c>
      <c r="H2" s="6">
        <f>ROUND(D2*F2,0)</f>
        <v>0</v>
      </c>
      <c r="I2" s="6">
        <f>ROUND(D2*G2,0)</f>
        <v>0</v>
      </c>
    </row>
    <row r="4" spans="1:9" ht="65.25">
      <c r="A4" s="8">
        <v>2</v>
      </c>
      <c r="B4" s="1" t="s">
        <v>62</v>
      </c>
      <c r="C4" s="2" t="s">
        <v>301</v>
      </c>
      <c r="D4" s="6">
        <v>271.5</v>
      </c>
      <c r="E4" s="1" t="s">
        <v>13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63</v>
      </c>
      <c r="C6" s="2" t="s">
        <v>64</v>
      </c>
      <c r="D6" s="6">
        <v>0.6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16</v>
      </c>
      <c r="D8" s="5"/>
      <c r="E8" s="3"/>
      <c r="F8" s="5"/>
      <c r="G8" s="5"/>
      <c r="H8" s="29">
        <f>ROUND(SUM(H2:H7),0)</f>
        <v>0</v>
      </c>
      <c r="I8" s="29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0.8515625" style="6" bestFit="1" customWidth="1"/>
    <col min="9" max="9" width="9.421875" style="6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66</v>
      </c>
      <c r="C2" s="2" t="s">
        <v>67</v>
      </c>
      <c r="D2" s="6">
        <v>30.55</v>
      </c>
      <c r="E2" s="1" t="s">
        <v>13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68</v>
      </c>
      <c r="C4" s="2" t="s">
        <v>302</v>
      </c>
      <c r="D4" s="6">
        <v>222.27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69</v>
      </c>
      <c r="C6" s="2" t="s">
        <v>303</v>
      </c>
      <c r="D6" s="6">
        <v>222.27</v>
      </c>
      <c r="E6" s="1" t="s">
        <v>13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70</v>
      </c>
      <c r="C8" s="2" t="s">
        <v>304</v>
      </c>
      <c r="D8" s="6">
        <v>30</v>
      </c>
      <c r="E8" s="1" t="s">
        <v>13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71</v>
      </c>
      <c r="C10" s="2" t="s">
        <v>305</v>
      </c>
      <c r="D10" s="6">
        <v>101</v>
      </c>
      <c r="E10" s="1" t="s">
        <v>53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72</v>
      </c>
      <c r="C12" s="2" t="s">
        <v>306</v>
      </c>
      <c r="D12" s="6">
        <v>21.14</v>
      </c>
      <c r="E12" s="1" t="s">
        <v>53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73</v>
      </c>
      <c r="C14" s="2" t="s">
        <v>307</v>
      </c>
      <c r="D14" s="6">
        <v>82.8</v>
      </c>
      <c r="E14" s="1" t="s">
        <v>53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74</v>
      </c>
      <c r="C16" s="2" t="s">
        <v>75</v>
      </c>
      <c r="D16" s="6">
        <v>11.74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76</v>
      </c>
      <c r="C18" s="2" t="s">
        <v>77</v>
      </c>
      <c r="D18" s="6">
        <v>12.6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B20" s="1" t="s">
        <v>78</v>
      </c>
      <c r="C20" s="2" t="s">
        <v>79</v>
      </c>
      <c r="D20" s="6">
        <v>130.8</v>
      </c>
      <c r="E20" s="1" t="s">
        <v>53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16</v>
      </c>
      <c r="D22" s="5"/>
      <c r="E22" s="3"/>
      <c r="F22" s="5"/>
      <c r="G22" s="5"/>
      <c r="H22" s="29">
        <f>ROUND(SUM(H2:H21),0)</f>
        <v>0</v>
      </c>
      <c r="I22" s="29">
        <f>ROUND(SUM(I2:I21),0)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95" r:id="rId1"/>
  <headerFooter>
    <oddHeader>&amp;L&amp;"Times New Roman CE,bold"&amp;10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Ákos</dc:creator>
  <cp:keywords/>
  <dc:description/>
  <cp:lastModifiedBy>blascsak</cp:lastModifiedBy>
  <cp:lastPrinted>2017-10-10T07:22:46Z</cp:lastPrinted>
  <dcterms:created xsi:type="dcterms:W3CDTF">2017-10-09T16:02:46Z</dcterms:created>
  <dcterms:modified xsi:type="dcterms:W3CDTF">2017-10-10T07:41:56Z</dcterms:modified>
  <cp:category/>
  <cp:version/>
  <cp:contentType/>
  <cp:contentStatus/>
</cp:coreProperties>
</file>