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Anyakönyv\Desktop\Testületi Kálló\2022-02-24\"/>
    </mc:Choice>
  </mc:AlternateContent>
  <xr:revisionPtr revIDLastSave="0" documentId="8_{4BF52305-62BA-4668-8509-F675FBED46E2}" xr6:coauthVersionLast="47" xr6:coauthVersionMax="47" xr10:uidLastSave="{00000000-0000-0000-0000-000000000000}"/>
  <bookViews>
    <workbookView xWindow="-120" yWindow="-120" windowWidth="29040" windowHeight="15840" firstSheet="5" activeTab="10" xr2:uid="{00000000-000D-0000-FFFF-FFFF00000000}"/>
  </bookViews>
  <sheets>
    <sheet name="1 melléklet önkormányzat EI" sheetId="1" r:id="rId1"/>
    <sheet name="2-3 számú melléklet" sheetId="2" r:id="rId2"/>
    <sheet name="4 melléklet" sheetId="3" r:id="rId3"/>
    <sheet name="5 számú melléklet" sheetId="4" r:id="rId4"/>
    <sheet name="6 számú melléklet" sheetId="5" r:id="rId5"/>
    <sheet name="7 számú melléklet" sheetId="6" r:id="rId6"/>
    <sheet name="8 melléklet" sheetId="7" r:id="rId7"/>
    <sheet name=" 9 melléklet likviditási terv" sheetId="8" r:id="rId8"/>
    <sheet name="10 melléklet KÖH" sheetId="9" r:id="rId9"/>
    <sheet name="11 melléklet óvoda EI" sheetId="10" r:id="rId10"/>
    <sheet name="12 melléklet főzőkonyha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9" l="1"/>
  <c r="F22" i="3"/>
  <c r="F24" i="3" s="1"/>
  <c r="F47" i="3" s="1"/>
  <c r="F14" i="3"/>
  <c r="C12" i="2" l="1"/>
  <c r="C23" i="1"/>
  <c r="O21" i="8"/>
  <c r="I6" i="4"/>
  <c r="F44" i="3"/>
  <c r="F32" i="3"/>
  <c r="C51" i="2"/>
  <c r="C54" i="1"/>
  <c r="C51" i="1"/>
  <c r="C55" i="1" l="1"/>
  <c r="C45" i="1"/>
  <c r="O9" i="8" l="1"/>
  <c r="C37" i="2" l="1"/>
  <c r="O11" i="8" l="1"/>
  <c r="Q11" i="8" s="1"/>
  <c r="C10" i="5"/>
  <c r="C6" i="5"/>
  <c r="C39" i="1"/>
  <c r="G20" i="4"/>
  <c r="G16" i="4"/>
  <c r="G14" i="4"/>
  <c r="J14" i="4"/>
  <c r="C29" i="2"/>
  <c r="C38" i="2" s="1"/>
  <c r="D37" i="6"/>
  <c r="D29" i="6"/>
  <c r="D15" i="6"/>
  <c r="D41" i="6" l="1"/>
  <c r="L20" i="4"/>
  <c r="L14" i="4"/>
  <c r="L16" i="4"/>
  <c r="C40" i="11"/>
  <c r="C41" i="11" s="1"/>
  <c r="C44" i="11" s="1"/>
  <c r="C36" i="11"/>
  <c r="C37" i="11" s="1"/>
  <c r="C22" i="11"/>
  <c r="C13" i="11"/>
  <c r="C45" i="11" s="1"/>
  <c r="C10" i="11"/>
  <c r="C40" i="10"/>
  <c r="C44" i="10" s="1"/>
  <c r="C36" i="10"/>
  <c r="C22" i="10"/>
  <c r="C10" i="10"/>
  <c r="C45" i="10" s="1"/>
  <c r="C7" i="10"/>
  <c r="C39" i="9"/>
  <c r="C43" i="9" s="1"/>
  <c r="C35" i="9"/>
  <c r="C10" i="9"/>
  <c r="C44" i="9" s="1"/>
  <c r="P24" i="8"/>
  <c r="N24" i="8"/>
  <c r="M24" i="8"/>
  <c r="L24" i="8"/>
  <c r="K24" i="8"/>
  <c r="J24" i="8"/>
  <c r="I24" i="8"/>
  <c r="H24" i="8"/>
  <c r="G24" i="8"/>
  <c r="F24" i="8"/>
  <c r="E24" i="8"/>
  <c r="D24" i="8"/>
  <c r="C24" i="8"/>
  <c r="O23" i="8"/>
  <c r="Q23" i="8" s="1"/>
  <c r="O22" i="8"/>
  <c r="Q22" i="8" s="1"/>
  <c r="O20" i="8"/>
  <c r="Q20" i="8" s="1"/>
  <c r="O19" i="8"/>
  <c r="Q19" i="8" s="1"/>
  <c r="O18" i="8"/>
  <c r="Q18" i="8" s="1"/>
  <c r="O17" i="8"/>
  <c r="Q17" i="8" s="1"/>
  <c r="S16" i="8"/>
  <c r="O16" i="8"/>
  <c r="Q16" i="8" s="1"/>
  <c r="O15" i="8"/>
  <c r="Q15" i="8" s="1"/>
  <c r="P14" i="8"/>
  <c r="N14" i="8"/>
  <c r="M14" i="8"/>
  <c r="L14" i="8"/>
  <c r="K14" i="8"/>
  <c r="J14" i="8"/>
  <c r="I14" i="8"/>
  <c r="H14" i="8"/>
  <c r="G14" i="8"/>
  <c r="F14" i="8"/>
  <c r="E14" i="8"/>
  <c r="D14" i="8"/>
  <c r="C14" i="8"/>
  <c r="O13" i="8"/>
  <c r="Q13" i="8" s="1"/>
  <c r="O12" i="8"/>
  <c r="Q12" i="8" s="1"/>
  <c r="O10" i="8"/>
  <c r="Q10" i="8" s="1"/>
  <c r="Q9" i="8"/>
  <c r="O8" i="8"/>
  <c r="Q8" i="8" s="1"/>
  <c r="O7" i="8"/>
  <c r="Q7" i="8" s="1"/>
  <c r="O6" i="8"/>
  <c r="Q6" i="8" s="1"/>
  <c r="D12" i="6"/>
  <c r="J30" i="4"/>
  <c r="G30" i="4"/>
  <c r="J29" i="4"/>
  <c r="G29" i="4"/>
  <c r="J28" i="4"/>
  <c r="G28" i="4"/>
  <c r="G27" i="4"/>
  <c r="G26" i="4"/>
  <c r="G25" i="4"/>
  <c r="G23" i="4"/>
  <c r="G22" i="4"/>
  <c r="G21" i="4"/>
  <c r="G19" i="4"/>
  <c r="G18" i="4"/>
  <c r="G17" i="4"/>
  <c r="L17" i="4" s="1"/>
  <c r="G15" i="4"/>
  <c r="J13" i="4"/>
  <c r="G13" i="4"/>
  <c r="J12" i="4"/>
  <c r="G12" i="4"/>
  <c r="J11" i="4"/>
  <c r="G11" i="4"/>
  <c r="G10" i="4"/>
  <c r="G9" i="4"/>
  <c r="J8" i="4"/>
  <c r="G8" i="4"/>
  <c r="J7" i="4"/>
  <c r="G7" i="4"/>
  <c r="K6" i="4"/>
  <c r="H6" i="4"/>
  <c r="J6" i="4" s="1"/>
  <c r="F6" i="4"/>
  <c r="E6" i="4"/>
  <c r="D6" i="4"/>
  <c r="C6" i="4"/>
  <c r="B6" i="4"/>
  <c r="C35" i="2"/>
  <c r="C23" i="2"/>
  <c r="C20" i="2"/>
  <c r="C17" i="2"/>
  <c r="C58" i="1"/>
  <c r="C41" i="1"/>
  <c r="C9" i="1"/>
  <c r="C13" i="1" s="1"/>
  <c r="C11" i="9" l="1"/>
  <c r="C37" i="10"/>
  <c r="C42" i="10" s="1"/>
  <c r="C42" i="11"/>
  <c r="C43" i="11"/>
  <c r="C41" i="10"/>
  <c r="C36" i="9"/>
  <c r="C41" i="9" s="1"/>
  <c r="C24" i="2"/>
  <c r="C36" i="2" s="1"/>
  <c r="N25" i="8"/>
  <c r="L25" i="8"/>
  <c r="J25" i="8"/>
  <c r="H25" i="8"/>
  <c r="F25" i="8"/>
  <c r="I25" i="8"/>
  <c r="D25" i="8"/>
  <c r="M25" i="8"/>
  <c r="G25" i="8"/>
  <c r="C26" i="8"/>
  <c r="D26" i="8" s="1"/>
  <c r="E26" i="8" s="1"/>
  <c r="F26" i="8" s="1"/>
  <c r="G26" i="8" s="1"/>
  <c r="H26" i="8" s="1"/>
  <c r="I26" i="8" s="1"/>
  <c r="J26" i="8" s="1"/>
  <c r="K26" i="8" s="1"/>
  <c r="L26" i="8" s="1"/>
  <c r="M26" i="8" s="1"/>
  <c r="N26" i="8" s="1"/>
  <c r="K25" i="8"/>
  <c r="E25" i="8"/>
  <c r="O24" i="8"/>
  <c r="Q24" i="8" s="1"/>
  <c r="O14" i="8"/>
  <c r="C25" i="8"/>
  <c r="P25" i="8"/>
  <c r="L29" i="4"/>
  <c r="L23" i="4"/>
  <c r="L26" i="4"/>
  <c r="L28" i="4"/>
  <c r="L9" i="4"/>
  <c r="L13" i="4"/>
  <c r="L22" i="4"/>
  <c r="L15" i="4"/>
  <c r="L21" i="4"/>
  <c r="L25" i="4"/>
  <c r="L27" i="4"/>
  <c r="L19" i="4"/>
  <c r="L18" i="4"/>
  <c r="L30" i="4"/>
  <c r="L12" i="4"/>
  <c r="L11" i="4"/>
  <c r="L10" i="4"/>
  <c r="L8" i="4"/>
  <c r="L7" i="4"/>
  <c r="G6" i="4"/>
  <c r="L6" i="4" s="1"/>
  <c r="C46" i="1"/>
  <c r="C59" i="1" s="1"/>
  <c r="C11" i="10"/>
  <c r="C14" i="11"/>
  <c r="C43" i="10" l="1"/>
  <c r="C42" i="9"/>
  <c r="C30" i="2"/>
  <c r="O25" i="8"/>
  <c r="Q25" i="8" s="1"/>
  <c r="O26" i="8"/>
  <c r="P26" i="8" s="1"/>
  <c r="Q26" i="8" s="1"/>
  <c r="Q14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0" authorId="0" shapeId="0" xr:uid="{00000000-0006-0000-0000-000001000000}">
      <text>
        <r>
          <rPr>
            <sz val="10"/>
            <color rgb="FF000000"/>
            <rFont val="Arial"/>
            <family val="2"/>
            <charset val="238"/>
          </rPr>
          <t>Könyvelő:
segélyek kiadásai</t>
        </r>
      </text>
    </comment>
    <comment ref="C48" authorId="0" shapeId="0" xr:uid="{00000000-0006-0000-0000-000002000000}">
      <text>
        <r>
          <rPr>
            <sz val="10"/>
            <color rgb="FF000000"/>
            <rFont val="Arial"/>
            <family val="2"/>
            <charset val="238"/>
          </rPr>
          <t xml:space="preserve">Könyvelő: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15" authorId="0" shapeId="0" xr:uid="{00000000-0006-0000-0300-000001000000}">
      <text>
        <r>
          <rPr>
            <sz val="10"/>
            <color rgb="FF000000"/>
            <rFont val="Arial"/>
            <family val="2"/>
            <charset val="238"/>
          </rPr>
          <t>Könyvelő:
Traktor és játszótér vásárlás. Traktor: 14,5 millói és 5 millió játszótér</t>
        </r>
      </text>
    </comment>
  </commentList>
</comments>
</file>

<file path=xl/sharedStrings.xml><?xml version="1.0" encoding="utf-8"?>
<sst xmlns="http://schemas.openxmlformats.org/spreadsheetml/2006/main" count="770" uniqueCount="432">
  <si>
    <t>2. számú melléklet</t>
  </si>
  <si>
    <t>adatok Forintban</t>
  </si>
  <si>
    <t>B E V É T E L E K</t>
  </si>
  <si>
    <t>1. számú melléklet</t>
  </si>
  <si>
    <t>4 számú melléklet</t>
  </si>
  <si>
    <t>Rovatrend</t>
  </si>
  <si>
    <t>Főkönyv megnevezése</t>
  </si>
  <si>
    <t>Jogcím száma</t>
  </si>
  <si>
    <t>B111</t>
  </si>
  <si>
    <t xml:space="preserve">Jogcím megnevezése  </t>
  </si>
  <si>
    <t>Helyi önkormányzatok működésének általános támogatása előirányzata</t>
  </si>
  <si>
    <t>Mennyiségi egység</t>
  </si>
  <si>
    <t>Fajlagos összeg</t>
  </si>
  <si>
    <t>Mutató</t>
  </si>
  <si>
    <t>Forint</t>
  </si>
  <si>
    <t>Önkormányzati hivatal működésének támogatása - elismert hivatali létszám alapján</t>
  </si>
  <si>
    <t>elismert hivatali létszám</t>
  </si>
  <si>
    <t>I.1.a - I.1.f</t>
  </si>
  <si>
    <t>Önkormányzati hivatal működésének támogatása - beszámítás után</t>
  </si>
  <si>
    <t>forint</t>
  </si>
  <si>
    <t>I.1.b</t>
  </si>
  <si>
    <t>Támogatás összesen</t>
  </si>
  <si>
    <t>I.1.ba</t>
  </si>
  <si>
    <t>A zöldterület-gazdálkodással kapcsolatos feladatok ellátásának támogatása</t>
  </si>
  <si>
    <t>hektár</t>
  </si>
  <si>
    <t>B112</t>
  </si>
  <si>
    <t>B1</t>
  </si>
  <si>
    <t>Települési önkormányzatok egyes köznevelési feladatainak támogatása előirányzata</t>
  </si>
  <si>
    <t>I.1.bb</t>
  </si>
  <si>
    <t>Közvilágítás fenntartásának támogatása</t>
  </si>
  <si>
    <t>km</t>
  </si>
  <si>
    <t>B113</t>
  </si>
  <si>
    <t>Települési önkormányzatok szociális és gyermekjóléti feladatainak támogatása előirányzata</t>
  </si>
  <si>
    <t>Működési célú támogatások államháztartáson belülről</t>
  </si>
  <si>
    <t>I.1.bc</t>
  </si>
  <si>
    <t>B114</t>
  </si>
  <si>
    <t>Köztemető fenntartással kapcsolatos feladatok támogatása</t>
  </si>
  <si>
    <t>Települési önkormányzatok kulturális feladatainak támogatása előirányzata</t>
  </si>
  <si>
    <t>m2</t>
  </si>
  <si>
    <t>B11</t>
  </si>
  <si>
    <t>Önkormányzok működési támogatásai</t>
  </si>
  <si>
    <t>I.1.bd</t>
  </si>
  <si>
    <t>Közutak fenntartásának támogatása</t>
  </si>
  <si>
    <t>I.1.b - I.1.f</t>
  </si>
  <si>
    <t>Támogatás összesen - beszámítás után</t>
  </si>
  <si>
    <t>B16</t>
  </si>
  <si>
    <t>Egyéb működési célú támogatások bevételei államháztartáson belülről</t>
  </si>
  <si>
    <t>I.1.ba - I.1.f</t>
  </si>
  <si>
    <t>B3</t>
  </si>
  <si>
    <t>A zöldterület-gazdálkodással kapcsolatos feladatok ellátásának támogatása - beszámítás után</t>
  </si>
  <si>
    <t>Közhatalmi bevételek</t>
  </si>
  <si>
    <t>I.1.bb - I.1.f</t>
  </si>
  <si>
    <t>Közvilágítás fenntartásának támogatása - beszámítás után</t>
  </si>
  <si>
    <t>ebből: társadalombiztosítási alaptól</t>
  </si>
  <si>
    <t>I.1.bc - I.1.f</t>
  </si>
  <si>
    <t>B4</t>
  </si>
  <si>
    <t>Köztemető fenntartással kapcsolatos feladatok támogatása - beszámítás után</t>
  </si>
  <si>
    <t>Müködési bevételek</t>
  </si>
  <si>
    <t>I.1.bd - I.1.f</t>
  </si>
  <si>
    <t>Közutak fenntartásának támogatása - beszámítás után</t>
  </si>
  <si>
    <t>I.1.c</t>
  </si>
  <si>
    <t>I.  Működési bevételek B1+B3+B4</t>
  </si>
  <si>
    <t>Egyéb önkormányzati feladatok támogatása</t>
  </si>
  <si>
    <t>fő</t>
  </si>
  <si>
    <t>I.1.c - I.1.f</t>
  </si>
  <si>
    <t>Egyéb önkormányzati feladatok támogatása - beszámítás után</t>
  </si>
  <si>
    <t>B351</t>
  </si>
  <si>
    <t>Értékesítési és forgalmi adók előirányzata (iparüzési adó bevétel)</t>
  </si>
  <si>
    <t>I.1.f beszámítás</t>
  </si>
  <si>
    <t>Beszámítás</t>
  </si>
  <si>
    <t>I.</t>
  </si>
  <si>
    <t>A települési önkormányzatok működésének támogatása beszámítás és kiegészítés után</t>
  </si>
  <si>
    <t>B402</t>
  </si>
  <si>
    <t>Szolgáltatások ellenértéke</t>
  </si>
  <si>
    <t>II. Felhalmozási bevételek B2</t>
  </si>
  <si>
    <t>B403</t>
  </si>
  <si>
    <t>I.5.</t>
  </si>
  <si>
    <t>Polgármesteri illetmény támogatása</t>
  </si>
  <si>
    <t>Közvetített szolgáltatások</t>
  </si>
  <si>
    <t>II.1. Pedagógusok, és az e pedagógusok nevelő munkáját közvetlenül segítők bértámogatása</t>
  </si>
  <si>
    <t>Óvoda napi nyitvatartási ideje eléri a nyolc órát</t>
  </si>
  <si>
    <t>I.  Működési bevételek B11+B3+B4</t>
  </si>
  <si>
    <t>B8</t>
  </si>
  <si>
    <t>Finanszírozási bevételek</t>
  </si>
  <si>
    <t>II.1. (1)</t>
  </si>
  <si>
    <t>Pedagógusok elismert létszáma</t>
  </si>
  <si>
    <t>II. Finanszírozási bevételek B8</t>
  </si>
  <si>
    <t>II.1. (2)</t>
  </si>
  <si>
    <t>pedagógus szakképzettséggel nem rendelkező, pedagógusok nevelő munkáját közvetlenül segítők száma a Köznev. tv. 2. melléklete szerint</t>
  </si>
  <si>
    <t>II.1. (3)</t>
  </si>
  <si>
    <t>pedagógus szakképzettséggel rendelkező, pedagógusok nevelő munkáját közvetlenül segítők száma a Köznev. tv. 2. melléklete szerint</t>
  </si>
  <si>
    <t>B25</t>
  </si>
  <si>
    <t>II.2. Óvodaműködtetési támogatás</t>
  </si>
  <si>
    <t>Egyéb felhalmozási célú támogatások bevételei ÁH-on belülről</t>
  </si>
  <si>
    <t>II.2. (1)</t>
  </si>
  <si>
    <t>III.1.</t>
  </si>
  <si>
    <t>A települési önkormányzatok szociális feladatainak egyéb támogatása</t>
  </si>
  <si>
    <t/>
  </si>
  <si>
    <t>III.3. Egyes szociális és gyermekjóléti feladatok támogatása</t>
  </si>
  <si>
    <t>Bevétel összesen I.+II.</t>
  </si>
  <si>
    <t>III.2.c (1)</t>
  </si>
  <si>
    <t>szociális étkeztetés</t>
  </si>
  <si>
    <t>III.2.da</t>
  </si>
  <si>
    <t>II.</t>
  </si>
  <si>
    <t>házi segítségnyújtás- szociális segítés</t>
  </si>
  <si>
    <t>III.2.db (1)</t>
  </si>
  <si>
    <t>Felhalmozási bevételek</t>
  </si>
  <si>
    <t>házi segítségnyújtás- személyi gondozás</t>
  </si>
  <si>
    <t>III.5. Gyermekétkeztetés támogatása</t>
  </si>
  <si>
    <t>III.5.aa)</t>
  </si>
  <si>
    <t>A finanszírozás szempontjából elismert dolgozók bértámogatása</t>
  </si>
  <si>
    <t>III.5.ab)</t>
  </si>
  <si>
    <t>Gyermekétkeztetés üzemeltetési támogatása</t>
  </si>
  <si>
    <t>K I A D Á S O K</t>
  </si>
  <si>
    <t>III.5.b)</t>
  </si>
  <si>
    <t>A rászoruló gyermekek szünidei étkeztetésének támogatása</t>
  </si>
  <si>
    <t>III.</t>
  </si>
  <si>
    <t>B813</t>
  </si>
  <si>
    <t>Maradvány igénybevétel</t>
  </si>
  <si>
    <t>K1101</t>
  </si>
  <si>
    <t>IV.b</t>
  </si>
  <si>
    <t>Települési önkormányzatok nyilvános könyvtári és a közművelődési feladatainak támogatása</t>
  </si>
  <si>
    <t>Törvény szerinti illetmények, munkabérek előirányzata</t>
  </si>
  <si>
    <t>K1107</t>
  </si>
  <si>
    <t>Béren kívüli juttatások előirányzata</t>
  </si>
  <si>
    <t>K1111</t>
  </si>
  <si>
    <t>Foglalkoztatottak egyéb személyi juttatásai</t>
  </si>
  <si>
    <t>K121</t>
  </si>
  <si>
    <t>Választott tisztségviselők juttatásainak előirányzata</t>
  </si>
  <si>
    <t>Bevétel összesen I.+II.+III.</t>
  </si>
  <si>
    <t>K122</t>
  </si>
  <si>
    <t>Munkavégzésre irányuló egyéb jogviszonyban nem saját foglalkoztatottaknak fizetett juttatások előirányzata</t>
  </si>
  <si>
    <t>III. Működési kiadások K1+K2+K3+K4+K5</t>
  </si>
  <si>
    <t>K123</t>
  </si>
  <si>
    <t>Egyéb külső személyi juttatások előirányzata</t>
  </si>
  <si>
    <t>IV. Felhalmozási kiadások K6+K8</t>
  </si>
  <si>
    <t>K1</t>
  </si>
  <si>
    <t>Személyi juttatások</t>
  </si>
  <si>
    <t>V. Finanszírozási kiadások K9</t>
  </si>
  <si>
    <t>K2</t>
  </si>
  <si>
    <t xml:space="preserve">Munkaadókat terhelő járulékok </t>
  </si>
  <si>
    <t>Kiadások összesen III.+IV.+V.</t>
  </si>
  <si>
    <t>K311</t>
  </si>
  <si>
    <t>Szakmai anyagok beszerzése előirányzata</t>
  </si>
  <si>
    <t>K312</t>
  </si>
  <si>
    <t>Üzemeltetési anyagok beszerzése előirányzata</t>
  </si>
  <si>
    <t>V.</t>
  </si>
  <si>
    <t>Működési egyenleg (I.-III.)</t>
  </si>
  <si>
    <t>K321</t>
  </si>
  <si>
    <t>Informatikai szolgáltatások igénybevétele előirányzata</t>
  </si>
  <si>
    <t>VI.</t>
  </si>
  <si>
    <t>Felhalmozási egyenleg (-IV.)</t>
  </si>
  <si>
    <t>K322</t>
  </si>
  <si>
    <t>Egyéb kommunikációs szolgáltatások előirányzata</t>
  </si>
  <si>
    <t>VII</t>
  </si>
  <si>
    <t>Finanszírozási egyenleg (II.-V.)</t>
  </si>
  <si>
    <t>3. számú melléklet</t>
  </si>
  <si>
    <t>K331</t>
  </si>
  <si>
    <t>Közüzemi díjak előirányzata</t>
  </si>
  <si>
    <t>K333</t>
  </si>
  <si>
    <t>Bérleti és lízingdíjak előirányzata</t>
  </si>
  <si>
    <t>ebből: 013320    Köztemető-fenntartás és -működtetés</t>
  </si>
  <si>
    <t>K334</t>
  </si>
  <si>
    <t>Karbantartási, kisjavítási szolgáltatások előirányzata</t>
  </si>
  <si>
    <t>K335</t>
  </si>
  <si>
    <t>K336</t>
  </si>
  <si>
    <t>Szakmai tevékenységet segítő szolgáltatások előirányzata</t>
  </si>
  <si>
    <t>K337</t>
  </si>
  <si>
    <t>Egyéb szolgáltatások előirányzata</t>
  </si>
  <si>
    <t>K341</t>
  </si>
  <si>
    <t>Kiküldetési kiadások</t>
  </si>
  <si>
    <t>K351</t>
  </si>
  <si>
    <t>Működési célú előzetesen felszámított általános forgalmi adó EI</t>
  </si>
  <si>
    <t>K353</t>
  </si>
  <si>
    <t>Kamatkiadások</t>
  </si>
  <si>
    <t>K355</t>
  </si>
  <si>
    <t>Egyéb dologi kiadások előirányzata</t>
  </si>
  <si>
    <t>K3</t>
  </si>
  <si>
    <t>5. számú melléklet</t>
  </si>
  <si>
    <t>Dologi kiadások</t>
  </si>
  <si>
    <t xml:space="preserve"> adatok Forintban</t>
  </si>
  <si>
    <t>K48</t>
  </si>
  <si>
    <t>Egyéb nem intézményi ellátások előirányzata</t>
  </si>
  <si>
    <t>K4</t>
  </si>
  <si>
    <t>K5</t>
  </si>
  <si>
    <r>
      <t>III.</t>
    </r>
    <r>
      <rPr>
        <b/>
        <sz val="12"/>
        <color rgb="FF000000"/>
        <rFont val="Calibri"/>
        <family val="2"/>
        <charset val="238"/>
      </rPr>
      <t>=K1+..K5</t>
    </r>
  </si>
  <si>
    <t>Ellátottak pénzbeli juttatásai</t>
  </si>
  <si>
    <t>K6</t>
  </si>
  <si>
    <t>II.=K6</t>
  </si>
  <si>
    <t>K9</t>
  </si>
  <si>
    <t>III.+II.+K9</t>
  </si>
  <si>
    <t>Megnevezés</t>
  </si>
  <si>
    <t>K506</t>
  </si>
  <si>
    <t>Egyéb működési célú támogatások államháztartáson belülre EI</t>
  </si>
  <si>
    <t>Munkaadókat terhelő járulékok</t>
  </si>
  <si>
    <t>K512</t>
  </si>
  <si>
    <t>Egyéb működési célú támogatások államháztartáson kívülre EI</t>
  </si>
  <si>
    <t>Egyéb működési célú kiadások</t>
  </si>
  <si>
    <t>Működési kiadások</t>
  </si>
  <si>
    <t xml:space="preserve">Beruházások </t>
  </si>
  <si>
    <t>Felhalmozási kiadások</t>
  </si>
  <si>
    <t>Finanszírozási kiadások</t>
  </si>
  <si>
    <t>KIADÁSOK</t>
  </si>
  <si>
    <t>4. Kálló Község Önkormányzata</t>
  </si>
  <si>
    <t>K62</t>
  </si>
  <si>
    <t>Ingatlanok beszerzése létesítése</t>
  </si>
  <si>
    <t>K64</t>
  </si>
  <si>
    <t>Egyéb tárgyi eszközök beszerzése, létesítése előirányzat</t>
  </si>
  <si>
    <t>011130 Önkormányzatok és önkormányzati hivatalok jogalkotó és általános igazgatási tevékenysége</t>
  </si>
  <si>
    <t>K67</t>
  </si>
  <si>
    <t>Beruházási célú előzetesen felszámított általános forgalmi adó EI</t>
  </si>
  <si>
    <t>Beruházások</t>
  </si>
  <si>
    <t>IV. Felhalmozási kiadások K6</t>
  </si>
  <si>
    <t>Kálló Község Önkormányzata</t>
  </si>
  <si>
    <t>013320 Köztemető-fenntartás és -működtetés</t>
  </si>
  <si>
    <t>K914</t>
  </si>
  <si>
    <t>Államháztartáson belüli megelőlegezések visszafizetése EI</t>
  </si>
  <si>
    <t>K915</t>
  </si>
  <si>
    <t>Központi, irányító szervi támogatás folyósítása előirányzata</t>
  </si>
  <si>
    <t>013350 Az önkormányzati vagyonnal való gazdálkodással kapcsolatos feladatok</t>
  </si>
  <si>
    <t>018010 Önkormányzatok elszámolásai a központi költségvetéssel</t>
  </si>
  <si>
    <t>018030 Támogatási célú finanszírozási műveletek</t>
  </si>
  <si>
    <t>041233 Hosszabb időtartamú közfoglalkoztatás</t>
  </si>
  <si>
    <t>041237 Közfoglalkoztatási mintaprogram</t>
  </si>
  <si>
    <t>045160 Közutak, hidak, alagutak üzemeltetése, fenntartása</t>
  </si>
  <si>
    <t>064010 Közvilágítás</t>
  </si>
  <si>
    <t>066010 Zöldterület-kezelés</t>
  </si>
  <si>
    <t>066020 Város-, községgazdálkodási egyéb szolgáltatások</t>
  </si>
  <si>
    <t>072112 Háziorvosi ügyeleti ellátás</t>
  </si>
  <si>
    <t>072311 Fogorvosi alapellátás</t>
  </si>
  <si>
    <t>072312 Fogorvosi ügyeleti ellátás</t>
  </si>
  <si>
    <t>074031 Család és nővédelmi egészségügyi gondozás</t>
  </si>
  <si>
    <t>082042 Könyvtári állomány gyarapítása</t>
  </si>
  <si>
    <t>082044 Könyvtári szolgáltatások</t>
  </si>
  <si>
    <t>082091 Közművelődés – közösségi és társadalmi részvétel fejlesztése</t>
  </si>
  <si>
    <t>084031 Civil szervezetek működési támogatása</t>
  </si>
  <si>
    <t>104044 Biztos Kezdet gyerekház</t>
  </si>
  <si>
    <t>107052 Házi segítségnyújtás</t>
  </si>
  <si>
    <t>107060 Egyéb szociális pénzbeli és természetbeni ellátások, támogatások</t>
  </si>
  <si>
    <t>6 számú melléklet</t>
  </si>
  <si>
    <t>Címrend</t>
  </si>
  <si>
    <t>Költségvetési szerv és feladat</t>
  </si>
  <si>
    <t>Kállói Közös Önkormányzati Hivatal</t>
  </si>
  <si>
    <t xml:space="preserve"> - kis értékű tárgyi eszköz beszérzés éven túli használatra</t>
  </si>
  <si>
    <t>Kállói Napraforgó Óvoda</t>
  </si>
  <si>
    <t>Kállói Önkormányzat Főzőkonyha</t>
  </si>
  <si>
    <t>- kis értékű tárgyi eszköz beszérzés éven túli használatra</t>
  </si>
  <si>
    <t>7. számú melléklet</t>
  </si>
  <si>
    <t>adatok főben</t>
  </si>
  <si>
    <t xml:space="preserve">Intézmény neve </t>
  </si>
  <si>
    <t>Törzsszám</t>
  </si>
  <si>
    <t>Engedélyzett létszám</t>
  </si>
  <si>
    <r>
      <t xml:space="preserve">Kálló Község Önkormányzata </t>
    </r>
    <r>
      <rPr>
        <sz val="12"/>
        <rFont val="Arial"/>
        <family val="2"/>
        <charset val="238"/>
      </rPr>
      <t>ebből:</t>
    </r>
  </si>
  <si>
    <t>011130    Önkormányzatok és önkormányzati hivatalok jogalkotó és általános igazgatási tevékenysége</t>
  </si>
  <si>
    <t>041233    Hosszabb időtartamú közfoglalkoztatás</t>
  </si>
  <si>
    <t xml:space="preserve">C Í M R E N D </t>
  </si>
  <si>
    <t>8 számú melléklet</t>
  </si>
  <si>
    <t>Fő cím</t>
  </si>
  <si>
    <t>Al cím</t>
  </si>
  <si>
    <t>Cím/Al cím neve</t>
  </si>
  <si>
    <t>gazdálkodási jogkör</t>
  </si>
  <si>
    <t>KÁLLÓ KÖZSÉG ÖNKORMÁNYZATA</t>
  </si>
  <si>
    <t>önállóan gazdálkodik és működik gazdálkodási szervezettel nem rendelkezik</t>
  </si>
  <si>
    <t>107052    Házi segítségnyújtás</t>
  </si>
  <si>
    <t>9 számú melléklet (adatok Forintban)</t>
  </si>
  <si>
    <t>Rovatszám</t>
  </si>
  <si>
    <r>
      <t xml:space="preserve">Kállói Közös Önkormányzati Hivatal </t>
    </r>
    <r>
      <rPr>
        <sz val="12"/>
        <rFont val="Arial"/>
        <family val="2"/>
        <charset val="238"/>
      </rPr>
      <t>ebből:</t>
    </r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</si>
  <si>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</si>
  <si>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</si>
  <si>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</si>
  <si>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</si>
  <si>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</si>
  <si>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</si>
  <si>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</si>
  <si>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</si>
  <si>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</si>
  <si>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</si>
  <si>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</si>
  <si>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</si>
  <si>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</si>
  <si>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r>
      <t xml:space="preserve">Kállói Napraforgó Óvoda </t>
    </r>
    <r>
      <rPr>
        <sz val="12"/>
        <rFont val="Arial"/>
        <family val="2"/>
        <charset val="238"/>
      </rPr>
      <t>ebből:</t>
    </r>
  </si>
  <si>
    <t>Működési célú támogatások ÁH-on belülről</t>
  </si>
  <si>
    <t>091110    Óvodai nevelés, ellátás szakmai feladatai</t>
  </si>
  <si>
    <t>Egyéb felhalmozási célú tám. ÁH-on belülről</t>
  </si>
  <si>
    <t>KÁLLÓ KÖZSÉG ÖNKORMÁNYZATI HIVATAL</t>
  </si>
  <si>
    <t>Kállói Önkormányzati Főzőkonyha</t>
  </si>
  <si>
    <t>önállóan gazdálkodik és működik gazdálkodási szervezettel rendelkezik</t>
  </si>
  <si>
    <t>Működési bevételek</t>
  </si>
  <si>
    <t>096015     Gyermekétkeztetés köznevelési intézményben</t>
  </si>
  <si>
    <t>B816</t>
  </si>
  <si>
    <t xml:space="preserve">Központi irányító szervi támogatás </t>
  </si>
  <si>
    <t>MINDÖSSZESEN</t>
  </si>
  <si>
    <t>BEVÉTELEK</t>
  </si>
  <si>
    <t>Önkormányzat engedélyezett létszámkerete munkakörönként megbontva</t>
  </si>
  <si>
    <r>
      <t xml:space="preserve">Kálló Község Önkormányzata </t>
    </r>
    <r>
      <rPr>
        <sz val="12"/>
        <rFont val="Arial"/>
        <family val="2"/>
        <charset val="238"/>
      </rPr>
      <t>ebből:</t>
    </r>
  </si>
  <si>
    <t xml:space="preserve">polgármester </t>
  </si>
  <si>
    <t>közfoglalkoztatott</t>
  </si>
  <si>
    <t>könyvtáros megbizási szerződéssel</t>
  </si>
  <si>
    <t>gondozónő</t>
  </si>
  <si>
    <r>
      <t xml:space="preserve">Kállói Közös Önkormányzati Hivatal </t>
    </r>
    <r>
      <rPr>
        <sz val="12"/>
        <rFont val="Arial"/>
        <family val="2"/>
        <charset val="238"/>
      </rPr>
      <t>ebből:</t>
    </r>
  </si>
  <si>
    <r>
      <t xml:space="preserve">Kállói Napraforgó Óvoda </t>
    </r>
    <r>
      <rPr>
        <sz val="12"/>
        <rFont val="Arial"/>
        <family val="2"/>
        <charset val="238"/>
      </rPr>
      <t>ebből:</t>
    </r>
  </si>
  <si>
    <t>óvodapedagógus</t>
  </si>
  <si>
    <t>dajka</t>
  </si>
  <si>
    <t>pedagógus asszisztens</t>
  </si>
  <si>
    <t xml:space="preserve">Bevétel és kiadás különbség </t>
  </si>
  <si>
    <t>óvoda titkár</t>
  </si>
  <si>
    <t>Halmozott egyenleg</t>
  </si>
  <si>
    <t>szakács</t>
  </si>
  <si>
    <t>10. számú melléklet</t>
  </si>
  <si>
    <t>11. számú melléklet</t>
  </si>
  <si>
    <t>12. számú melléklet</t>
  </si>
  <si>
    <t>Szolgáltatási bevételek</t>
  </si>
  <si>
    <t>I. Működési bevételek B4</t>
  </si>
  <si>
    <t>B406</t>
  </si>
  <si>
    <t>Kiszámlázott ÁFA</t>
  </si>
  <si>
    <t>B8131</t>
  </si>
  <si>
    <t>Előző évi költségvetési maradvány igénybevétele</t>
  </si>
  <si>
    <t>Központi, irányító szervi támogatás előirányzata</t>
  </si>
  <si>
    <t>K1109</t>
  </si>
  <si>
    <t>Közlekedési költségtérítés előirányzata</t>
  </si>
  <si>
    <t>K1113</t>
  </si>
  <si>
    <t>Foglalkoztatottak egyéb személyi juttatásai előirányzata</t>
  </si>
  <si>
    <t>K1106</t>
  </si>
  <si>
    <t xml:space="preserve">K1 </t>
  </si>
  <si>
    <t>Jubileumi jutalom</t>
  </si>
  <si>
    <t>Egyéb külső személyi juttatások</t>
  </si>
  <si>
    <t>Munkaadókat terhelő járulékok előirányzata</t>
  </si>
  <si>
    <t>Bérleti és lizing díjak</t>
  </si>
  <si>
    <t>Kiküldetési kiadások előirányzata</t>
  </si>
  <si>
    <t>Működési célú előzetesen felszámított általános forgalmi adó előirányzata</t>
  </si>
  <si>
    <t>K352</t>
  </si>
  <si>
    <t>Fizetendő ÁFA</t>
  </si>
  <si>
    <t>Kiküldetési szolgáltatások</t>
  </si>
  <si>
    <t xml:space="preserve">K3 </t>
  </si>
  <si>
    <t>III. Működési kiadások K1+K2+K3</t>
  </si>
  <si>
    <t>Beruházási célú előzetesen felszámított általános forgalmi adó előirányzata</t>
  </si>
  <si>
    <t>Beruházási kiadások</t>
  </si>
  <si>
    <t>Kiadások összesen III.+IV.</t>
  </si>
  <si>
    <t>Finanszírozási egyenleg (II.)</t>
  </si>
  <si>
    <t>Biztos Kezdet gyerekház vezető</t>
  </si>
  <si>
    <t>Biztos Kezdet gyerekház munkatárs</t>
  </si>
  <si>
    <t>jegyző</t>
  </si>
  <si>
    <t>köztisztviselő munkavállalók</t>
  </si>
  <si>
    <t>intézményvezető</t>
  </si>
  <si>
    <t>intézményvezető helyettes</t>
  </si>
  <si>
    <t>konyhai kisegítő</t>
  </si>
  <si>
    <t>B812</t>
  </si>
  <si>
    <t>042180 Állategészségügy</t>
  </si>
  <si>
    <t>062020 Településfejlesztési projektek és támogatások</t>
  </si>
  <si>
    <t>072111 Háziorvosi alapellátás</t>
  </si>
  <si>
    <t>elkülönített állami pénzalapok</t>
  </si>
  <si>
    <t>I. A helyi önkormányzatok működésének általános támogatása összesen</t>
  </si>
  <si>
    <t>II. A települési önkormányzatok egyes köznevelési feladatainak támogatása</t>
  </si>
  <si>
    <t>III. A települési önkormányzatok szociális, gyermekjóléti és gyermekétkeztetési feladatainak támogatása</t>
  </si>
  <si>
    <t>IV. A települési önkormányzatok kulturális feladatainak támogatása</t>
  </si>
  <si>
    <t>Áh-on belüli megelőlegezések</t>
  </si>
  <si>
    <t>Belföldi értékpapírok beváltása</t>
  </si>
  <si>
    <t>Belföldi értékpapírok bevétele</t>
  </si>
  <si>
    <t>049010 Máshova nem sorolt gazdasági ügyek</t>
  </si>
  <si>
    <t>016010 Országgyűlési, önkormányzati és európai parlamenti képviselőválasztásokhoz kapcsolódó tevékenységek</t>
  </si>
  <si>
    <t>016020 Országos és helyi népszavazással kapcsolatos tevékenységek</t>
  </si>
  <si>
    <t>091110 Óvodai nevelés, ellátás szakmai feladatai</t>
  </si>
  <si>
    <t>091140 Óvodai nevelés, ellátás működtetési feladatai</t>
  </si>
  <si>
    <t>096015 Gyermekétkeztetés köznevelési intézményben</t>
  </si>
  <si>
    <t>096025 Munkahelyi étkeztetés köznevelési intézményben</t>
  </si>
  <si>
    <t>104037 Intézményen kívüli gyermekétkeztetés</t>
  </si>
  <si>
    <t>107051 Szociális étkeztetés szociális konyhán</t>
  </si>
  <si>
    <t>I.1.a - Info 1</t>
  </si>
  <si>
    <t>I.1.a - Info 2</t>
  </si>
  <si>
    <t>I.1.a - Info 1 összegből az önkormányzatra jutó lakosságarányos támogatás</t>
  </si>
  <si>
    <t>I.1.a - Info 3</t>
  </si>
  <si>
    <t>I.1.a - Info 2 összegnek a beszámítással és kiegészítéssel korrigált összege</t>
  </si>
  <si>
    <t>Önkormányzati hivatal működésének támogatása - beszámítás és kiegészítés (valamint közös hivatalok esetében a tagokra lakosságszám szerint jutó - beszámítással és kiegészítéssel korrigált - támogatással növelt összeg) után (I.1.a - Info 3 összegek székhelyre összesített együttes összege)</t>
  </si>
  <si>
    <t>K513</t>
  </si>
  <si>
    <t>Tartalékok</t>
  </si>
  <si>
    <t>K61</t>
  </si>
  <si>
    <t>Immateriális javak beszerzése</t>
  </si>
  <si>
    <t>K71</t>
  </si>
  <si>
    <t>Ingatlanok felújítása</t>
  </si>
  <si>
    <t>K74</t>
  </si>
  <si>
    <t>Felújítási célú előzetesen felszámított áfa</t>
  </si>
  <si>
    <t>K7</t>
  </si>
  <si>
    <t>Felújítások</t>
  </si>
  <si>
    <t xml:space="preserve">Kálló Község Önkormányzat  2021. évi költségvetési működési bevételei </t>
  </si>
  <si>
    <t>Gyermekétkeztetés támogatása</t>
  </si>
  <si>
    <t>Pótlékok</t>
  </si>
  <si>
    <t>földterület értékesítés</t>
  </si>
  <si>
    <t>TOP mini bölcsöde</t>
  </si>
  <si>
    <t xml:space="preserve">EFOP </t>
  </si>
  <si>
    <t>bölcsöde</t>
  </si>
  <si>
    <t>KÁLLÓ KÖZSÉG ÖNKORMÁNYZATÁNAK 2022. ÉVI KÖLTSÉGVETÉSI BEVÉTELEI ÉS KIADÁSAI</t>
  </si>
  <si>
    <t>2022. évi előirányzat</t>
  </si>
  <si>
    <t>KÁLLÓ KÖZSÉG ÖNKORMÁNYZATÁNAK 2022. ÉVI KÖLTSÉGVETÉSI BEVÉTELEI</t>
  </si>
  <si>
    <t>B115</t>
  </si>
  <si>
    <t>Működési célú költségvetési támogatások és kiegészítő támgoatások előirányzata</t>
  </si>
  <si>
    <t>Biztos Kezdet Gyerekház</t>
  </si>
  <si>
    <t>011130 Önkorm. Igazg. Tev.</t>
  </si>
  <si>
    <t>KÁLLÓ KÖZSÉG ÖNKORMÁNYZATÁNAK 2022. ÉVI KÖLTSÉGVETÉSI MŰKÖDÉSI TÁMOGATÁSA</t>
  </si>
  <si>
    <r>
      <t xml:space="preserve">KÁLLÓ KÖZSÉG ÖNKORMÁNYZATÁNAK 2022. ÉVI KÖLTSÉGVETÉSI MŰKÖDÉSI TÁMOGATÁSA (I.+II.+III.+IV.) </t>
    </r>
    <r>
      <rPr>
        <b/>
        <sz val="12"/>
        <color theme="1"/>
        <rFont val="Arial"/>
        <family val="2"/>
        <charset val="238"/>
      </rPr>
      <t>forint</t>
    </r>
  </si>
  <si>
    <t>Bölcsödei bértámogatás</t>
  </si>
  <si>
    <t>Bölcsöde üzemeltetési támogatás</t>
  </si>
  <si>
    <t>KÁLLÓ KÖZSÉG ÖNKORMÁNYZATÁNAK 2022. ÉVI KÖLTSÉGVETÉSI KIADÁSAI KÖZGAZDASÁGI TAGOLÁSBAN Kormányzati funkicónkénti bontásba</t>
  </si>
  <si>
    <t>104042 Család és gyermekjóléti szolgáltatások</t>
  </si>
  <si>
    <t xml:space="preserve">Kálló Község Önkormányzat felhalmozási kiadásainak 2022. évre </t>
  </si>
  <si>
    <t xml:space="preserve">2022.  évi eredeti előirányzat </t>
  </si>
  <si>
    <t>MFP-óvoda játszóudvar</t>
  </si>
  <si>
    <t>MFP-temető fejlesztés</t>
  </si>
  <si>
    <t>MFP önk. Tul. Ing. Fejlesztése</t>
  </si>
  <si>
    <t>MFP járdaépítés</t>
  </si>
  <si>
    <t>MFP közösségszerv. Kapcs. Eszközbeszerzés</t>
  </si>
  <si>
    <t>TOP belterületi vízrendezés</t>
  </si>
  <si>
    <t>EFOP gyerekház</t>
  </si>
  <si>
    <t>EMMI rendezvények támogatása</t>
  </si>
  <si>
    <t>KÁLLÓ KÖZSÉG ÖNKORMÁNYZATÁNAK 2022. ÉVI ENGEDÉLYEZETT  LÉTSZÁMADATAI</t>
  </si>
  <si>
    <t>104042 Családsegítés</t>
  </si>
  <si>
    <t>megbízási díj</t>
  </si>
  <si>
    <t>082092 Közművelődési tevékenységek</t>
  </si>
  <si>
    <t>közfoglalkoztatott + megbítási díj</t>
  </si>
  <si>
    <t>072111  Háziorvosi szolgálat</t>
  </si>
  <si>
    <t>közalkalmazott</t>
  </si>
  <si>
    <t>074031 Család és nővédelmi  eü gondozás</t>
  </si>
  <si>
    <t>104031 Bölcsödei ellátás</t>
  </si>
  <si>
    <t>Kálló Község Önkormányzatának és intézményei összevont  2022. évi előirányzat felhasználási terve</t>
  </si>
  <si>
    <t>Kállói Közös Önkormányzati Hivatal 2022. évi költségvetési kiadásai és bevételei</t>
  </si>
  <si>
    <t>K1102</t>
  </si>
  <si>
    <t>Normatív jutalmak</t>
  </si>
  <si>
    <t xml:space="preserve">K122 </t>
  </si>
  <si>
    <t xml:space="preserve">Munkavégzésre irányuló egyéb jogviszonyban nem saját fogl. </t>
  </si>
  <si>
    <t>Kállói Napraforgó Óvoda 2022. évi költségvetési bevételi és kiadásai</t>
  </si>
  <si>
    <t>Kállói Önkormányzati Főzőkonyha 2022. évi költségvetési bevételei és kiadásai</t>
  </si>
  <si>
    <t>Munkavégzésre irányuló egyéb jogviszonyban nem saját fogl.</t>
  </si>
  <si>
    <t>karbantartás, kisjavítási szolgáltatások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</si>
</sst>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50" x14ac:knownFonts="1">
    <font>
      <sz val="10"/>
      <color rgb="FF000000"/>
      <name val="Arial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Calibri"/>
      <family val="2"/>
      <charset val="238"/>
    </font>
    <font>
      <b/>
      <i/>
      <sz val="14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i/>
      <sz val="10"/>
      <color theme="1"/>
      <name val="Arial"/>
      <family val="2"/>
      <charset val="238"/>
    </font>
    <font>
      <b/>
      <sz val="12"/>
      <color rgb="FF000000"/>
      <name val="Calibri"/>
      <family val="2"/>
      <charset val="238"/>
    </font>
    <font>
      <sz val="12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i/>
      <sz val="11"/>
      <color theme="1"/>
      <name val="Arial"/>
      <family val="2"/>
      <charset val="238"/>
    </font>
    <font>
      <sz val="10"/>
      <name val="Arial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double">
        <color rgb="FF000000"/>
      </bottom>
      <diagonal/>
    </border>
    <border>
      <left/>
      <right/>
      <top style="medium">
        <color indexed="64"/>
      </top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indexed="64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double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9" fillId="0" borderId="0"/>
  </cellStyleXfs>
  <cellXfs count="335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7" fillId="0" borderId="5" xfId="0" applyFont="1" applyBorder="1"/>
    <xf numFmtId="3" fontId="7" fillId="0" borderId="5" xfId="0" applyNumberFormat="1" applyFont="1" applyBorder="1"/>
    <xf numFmtId="0" fontId="2" fillId="0" borderId="5" xfId="0" applyFont="1" applyBorder="1"/>
    <xf numFmtId="0" fontId="5" fillId="0" borderId="5" xfId="0" applyFont="1" applyBorder="1" applyAlignment="1">
      <alignment horizontal="center" vertical="center"/>
    </xf>
    <xf numFmtId="3" fontId="2" fillId="0" borderId="5" xfId="0" applyNumberFormat="1" applyFont="1" applyBorder="1"/>
    <xf numFmtId="3" fontId="5" fillId="0" borderId="5" xfId="0" applyNumberFormat="1" applyFont="1" applyBorder="1" applyAlignment="1">
      <alignment horizontal="center" wrapText="1"/>
    </xf>
    <xf numFmtId="0" fontId="5" fillId="0" borderId="0" xfId="0" applyFont="1"/>
    <xf numFmtId="0" fontId="8" fillId="0" borderId="5" xfId="0" applyFont="1" applyBorder="1"/>
    <xf numFmtId="3" fontId="8" fillId="0" borderId="5" xfId="0" applyNumberFormat="1" applyFont="1" applyBorder="1"/>
    <xf numFmtId="0" fontId="8" fillId="0" borderId="0" xfId="0" applyFont="1"/>
    <xf numFmtId="0" fontId="9" fillId="0" borderId="5" xfId="0" applyFont="1" applyBorder="1"/>
    <xf numFmtId="0" fontId="10" fillId="0" borderId="5" xfId="0" applyFont="1" applyBorder="1"/>
    <xf numFmtId="0" fontId="11" fillId="0" borderId="1" xfId="0" applyFont="1" applyBorder="1"/>
    <xf numFmtId="3" fontId="3" fillId="0" borderId="5" xfId="0" applyNumberFormat="1" applyFont="1" applyBorder="1"/>
    <xf numFmtId="3" fontId="11" fillId="0" borderId="5" xfId="0" applyNumberFormat="1" applyFont="1" applyBorder="1" applyAlignment="1">
      <alignment horizontal="left"/>
    </xf>
    <xf numFmtId="0" fontId="11" fillId="0" borderId="0" xfId="0" applyFont="1"/>
    <xf numFmtId="3" fontId="3" fillId="0" borderId="5" xfId="0" applyNumberFormat="1" applyFont="1" applyBorder="1" applyAlignment="1">
      <alignment horizontal="left"/>
    </xf>
    <xf numFmtId="0" fontId="11" fillId="0" borderId="4" xfId="0" applyFont="1" applyBorder="1"/>
    <xf numFmtId="3" fontId="7" fillId="0" borderId="5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/>
    <xf numFmtId="0" fontId="3" fillId="0" borderId="5" xfId="0" applyFont="1" applyBorder="1"/>
    <xf numFmtId="3" fontId="1" fillId="0" borderId="5" xfId="0" applyNumberFormat="1" applyFont="1" applyBorder="1"/>
    <xf numFmtId="3" fontId="12" fillId="0" borderId="5" xfId="0" applyNumberFormat="1" applyFont="1" applyBorder="1" applyAlignment="1">
      <alignment horizontal="left"/>
    </xf>
    <xf numFmtId="0" fontId="1" fillId="0" borderId="0" xfId="0" applyFont="1"/>
    <xf numFmtId="3" fontId="3" fillId="0" borderId="0" xfId="0" applyNumberFormat="1" applyFont="1" applyAlignment="1">
      <alignment horizontal="right"/>
    </xf>
    <xf numFmtId="3" fontId="7" fillId="0" borderId="0" xfId="0" applyNumberFormat="1" applyFont="1"/>
    <xf numFmtId="0" fontId="3" fillId="0" borderId="0" xfId="0" applyFont="1"/>
    <xf numFmtId="3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/>
    <xf numFmtId="3" fontId="5" fillId="0" borderId="5" xfId="0" applyNumberFormat="1" applyFont="1" applyBorder="1"/>
    <xf numFmtId="0" fontId="2" fillId="0" borderId="0" xfId="0" applyFont="1" applyAlignment="1">
      <alignment wrapText="1"/>
    </xf>
    <xf numFmtId="3" fontId="3" fillId="0" borderId="5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 horizontal="right" vertical="center"/>
    </xf>
    <xf numFmtId="0" fontId="13" fillId="0" borderId="0" xfId="0" applyFont="1"/>
    <xf numFmtId="0" fontId="5" fillId="0" borderId="5" xfId="0" applyFont="1" applyBorder="1" applyAlignment="1">
      <alignment wrapText="1"/>
    </xf>
    <xf numFmtId="3" fontId="3" fillId="0" borderId="5" xfId="0" applyNumberFormat="1" applyFont="1" applyBorder="1" applyAlignment="1">
      <alignment horizontal="right"/>
    </xf>
    <xf numFmtId="0" fontId="14" fillId="0" borderId="0" xfId="0" applyFont="1"/>
    <xf numFmtId="3" fontId="2" fillId="0" borderId="5" xfId="0" applyNumberFormat="1" applyFont="1" applyBorder="1" applyAlignment="1">
      <alignment horizontal="right" vertical="center"/>
    </xf>
    <xf numFmtId="0" fontId="15" fillId="0" borderId="0" xfId="0" applyFont="1"/>
    <xf numFmtId="0" fontId="2" fillId="0" borderId="3" xfId="0" applyFont="1" applyBorder="1" applyAlignment="1">
      <alignment horizontal="right"/>
    </xf>
    <xf numFmtId="0" fontId="2" fillId="0" borderId="5" xfId="0" applyFont="1" applyBorder="1" applyAlignment="1">
      <alignment wrapText="1"/>
    </xf>
    <xf numFmtId="0" fontId="16" fillId="0" borderId="5" xfId="0" applyFont="1" applyBorder="1"/>
    <xf numFmtId="0" fontId="17" fillId="0" borderId="5" xfId="0" applyFont="1" applyBorder="1"/>
    <xf numFmtId="0" fontId="18" fillId="0" borderId="5" xfId="0" applyFont="1" applyBorder="1"/>
    <xf numFmtId="0" fontId="16" fillId="0" borderId="6" xfId="0" applyFont="1" applyBorder="1" applyAlignment="1">
      <alignment textRotation="90" wrapText="1"/>
    </xf>
    <xf numFmtId="0" fontId="17" fillId="0" borderId="6" xfId="0" applyFont="1" applyBorder="1" applyAlignment="1">
      <alignment textRotation="90" wrapText="1"/>
    </xf>
    <xf numFmtId="3" fontId="19" fillId="0" borderId="7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 vertical="center"/>
    </xf>
    <xf numFmtId="3" fontId="20" fillId="0" borderId="9" xfId="0" applyNumberFormat="1" applyFont="1" applyBorder="1" applyAlignment="1">
      <alignment horizontal="right" vertical="center"/>
    </xf>
    <xf numFmtId="3" fontId="21" fillId="0" borderId="9" xfId="0" applyNumberFormat="1" applyFont="1" applyBorder="1" applyAlignment="1">
      <alignment horizontal="right" vertical="center"/>
    </xf>
    <xf numFmtId="3" fontId="19" fillId="0" borderId="8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20" fillId="0" borderId="1" xfId="0" applyNumberFormat="1" applyFont="1" applyBorder="1" applyAlignment="1">
      <alignment horizontal="right" vertical="center"/>
    </xf>
    <xf numFmtId="3" fontId="21" fillId="0" borderId="1" xfId="0" applyNumberFormat="1" applyFont="1" applyBorder="1" applyAlignment="1">
      <alignment horizontal="right" vertical="center"/>
    </xf>
    <xf numFmtId="3" fontId="19" fillId="0" borderId="5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0" xfId="0" applyNumberFormat="1" applyFont="1"/>
    <xf numFmtId="3" fontId="19" fillId="0" borderId="0" xfId="0" applyNumberFormat="1" applyFont="1" applyAlignment="1">
      <alignment horizontal="right" vertical="center"/>
    </xf>
    <xf numFmtId="49" fontId="2" fillId="0" borderId="0" xfId="0" applyNumberFormat="1" applyFont="1"/>
    <xf numFmtId="0" fontId="7" fillId="0" borderId="6" xfId="0" applyFont="1" applyBorder="1"/>
    <xf numFmtId="0" fontId="3" fillId="0" borderId="12" xfId="0" applyFont="1" applyBorder="1"/>
    <xf numFmtId="0" fontId="3" fillId="0" borderId="13" xfId="0" applyFont="1" applyBorder="1" applyAlignment="1">
      <alignment horizontal="center" vertical="top"/>
    </xf>
    <xf numFmtId="2" fontId="3" fillId="0" borderId="12" xfId="0" applyNumberFormat="1" applyFont="1" applyBorder="1" applyAlignment="1">
      <alignment horizontal="center"/>
    </xf>
    <xf numFmtId="0" fontId="7" fillId="0" borderId="8" xfId="0" applyFont="1" applyBorder="1" applyAlignment="1">
      <alignment wrapText="1"/>
    </xf>
    <xf numFmtId="2" fontId="7" fillId="0" borderId="8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2" fontId="7" fillId="0" borderId="5" xfId="0" applyNumberFormat="1" applyFont="1" applyBorder="1" applyAlignment="1">
      <alignment horizontal="center" vertical="center"/>
    </xf>
    <xf numFmtId="0" fontId="14" fillId="0" borderId="6" xfId="0" applyFont="1" applyBorder="1"/>
    <xf numFmtId="0" fontId="14" fillId="0" borderId="6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wrapText="1"/>
    </xf>
    <xf numFmtId="2" fontId="7" fillId="0" borderId="6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24" fillId="0" borderId="0" xfId="0" applyFont="1"/>
    <xf numFmtId="0" fontId="2" fillId="0" borderId="14" xfId="0" applyFont="1" applyBorder="1" applyAlignment="1">
      <alignment horizontal="center"/>
    </xf>
    <xf numFmtId="0" fontId="19" fillId="0" borderId="8" xfId="0" applyFont="1" applyBorder="1"/>
    <xf numFmtId="0" fontId="19" fillId="0" borderId="9" xfId="0" applyFont="1" applyBorder="1"/>
    <xf numFmtId="3" fontId="19" fillId="0" borderId="8" xfId="0" applyNumberFormat="1" applyFont="1" applyBorder="1" applyAlignment="1">
      <alignment horizontal="right"/>
    </xf>
    <xf numFmtId="0" fontId="7" fillId="0" borderId="6" xfId="0" applyFont="1" applyBorder="1" applyAlignment="1">
      <alignment wrapText="1"/>
    </xf>
    <xf numFmtId="0" fontId="2" fillId="0" borderId="8" xfId="0" applyFont="1" applyBorder="1"/>
    <xf numFmtId="3" fontId="2" fillId="0" borderId="9" xfId="0" applyNumberFormat="1" applyFont="1" applyBorder="1"/>
    <xf numFmtId="0" fontId="3" fillId="0" borderId="17" xfId="0" applyFont="1" applyBorder="1"/>
    <xf numFmtId="0" fontId="1" fillId="0" borderId="16" xfId="0" applyFont="1" applyBorder="1" applyAlignment="1">
      <alignment horizontal="center"/>
    </xf>
    <xf numFmtId="3" fontId="16" fillId="0" borderId="8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2" fillId="0" borderId="19" xfId="0" applyFont="1" applyBorder="1" applyAlignment="1">
      <alignment horizontal="center"/>
    </xf>
    <xf numFmtId="3" fontId="3" fillId="0" borderId="7" xfId="0" applyNumberFormat="1" applyFont="1" applyBorder="1" applyAlignment="1">
      <alignment vertical="center" wrapText="1"/>
    </xf>
    <xf numFmtId="0" fontId="3" fillId="0" borderId="7" xfId="0" applyFont="1" applyBorder="1" applyAlignment="1">
      <alignment horizontal="center" wrapText="1"/>
    </xf>
    <xf numFmtId="0" fontId="1" fillId="0" borderId="11" xfId="0" applyFont="1" applyBorder="1"/>
    <xf numFmtId="0" fontId="2" fillId="0" borderId="14" xfId="0" applyFont="1" applyBorder="1"/>
    <xf numFmtId="3" fontId="2" fillId="0" borderId="1" xfId="0" applyNumberFormat="1" applyFont="1" applyBorder="1"/>
    <xf numFmtId="0" fontId="1" fillId="0" borderId="16" xfId="0" applyFont="1" applyBorder="1"/>
    <xf numFmtId="0" fontId="1" fillId="0" borderId="18" xfId="0" applyFont="1" applyBorder="1"/>
    <xf numFmtId="3" fontId="19" fillId="0" borderId="1" xfId="0" applyNumberFormat="1" applyFont="1" applyBorder="1"/>
    <xf numFmtId="0" fontId="2" fillId="0" borderId="19" xfId="0" applyFont="1" applyBorder="1"/>
    <xf numFmtId="3" fontId="19" fillId="0" borderId="5" xfId="0" applyNumberFormat="1" applyFont="1" applyBorder="1"/>
    <xf numFmtId="0" fontId="25" fillId="0" borderId="0" xfId="0" applyFont="1" applyAlignment="1">
      <alignment horizontal="center"/>
    </xf>
    <xf numFmtId="3" fontId="24" fillId="0" borderId="0" xfId="0" applyNumberFormat="1" applyFont="1"/>
    <xf numFmtId="3" fontId="3" fillId="0" borderId="7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3" fontId="16" fillId="0" borderId="5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2" fillId="0" borderId="11" xfId="0" applyFont="1" applyBorder="1"/>
    <xf numFmtId="0" fontId="26" fillId="0" borderId="0" xfId="0" applyFont="1"/>
    <xf numFmtId="0" fontId="7" fillId="0" borderId="5" xfId="0" applyFont="1" applyBorder="1" applyAlignment="1">
      <alignment horizontal="center" vertical="center"/>
    </xf>
    <xf numFmtId="0" fontId="2" fillId="0" borderId="16" xfId="0" applyFont="1" applyBorder="1"/>
    <xf numFmtId="0" fontId="2" fillId="0" borderId="18" xfId="0" applyFont="1" applyBorder="1"/>
    <xf numFmtId="0" fontId="3" fillId="0" borderId="20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20" xfId="0" applyFont="1" applyBorder="1"/>
    <xf numFmtId="0" fontId="2" fillId="0" borderId="21" xfId="0" applyFont="1" applyBorder="1"/>
    <xf numFmtId="0" fontId="27" fillId="0" borderId="0" xfId="0" applyFont="1"/>
    <xf numFmtId="0" fontId="10" fillId="0" borderId="5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7" fillId="0" borderId="5" xfId="0" applyFont="1" applyBorder="1" applyAlignment="1">
      <alignment wrapText="1"/>
    </xf>
    <xf numFmtId="3" fontId="10" fillId="0" borderId="5" xfId="0" applyNumberFormat="1" applyFont="1" applyBorder="1"/>
    <xf numFmtId="0" fontId="7" fillId="0" borderId="4" xfId="0" applyFont="1" applyBorder="1" applyAlignment="1">
      <alignment wrapText="1"/>
    </xf>
    <xf numFmtId="0" fontId="28" fillId="0" borderId="0" xfId="0" applyFont="1"/>
    <xf numFmtId="3" fontId="10" fillId="0" borderId="5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3" fontId="10" fillId="0" borderId="5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top"/>
    </xf>
    <xf numFmtId="0" fontId="7" fillId="0" borderId="11" xfId="0" applyFont="1" applyBorder="1"/>
    <xf numFmtId="0" fontId="32" fillId="0" borderId="23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" fillId="0" borderId="16" xfId="0" applyFont="1" applyBorder="1"/>
    <xf numFmtId="0" fontId="3" fillId="0" borderId="16" xfId="0" applyFont="1" applyBorder="1" applyAlignment="1">
      <alignment horizontal="center" vertical="center"/>
    </xf>
    <xf numFmtId="2" fontId="7" fillId="0" borderId="0" xfId="0" applyNumberFormat="1" applyFont="1" applyAlignment="1">
      <alignment horizontal="right"/>
    </xf>
    <xf numFmtId="2" fontId="7" fillId="0" borderId="6" xfId="0" applyNumberFormat="1" applyFont="1" applyBorder="1"/>
    <xf numFmtId="2" fontId="3" fillId="0" borderId="17" xfId="0" applyNumberFormat="1" applyFont="1" applyBorder="1" applyAlignment="1">
      <alignment horizontal="center" vertical="center"/>
    </xf>
    <xf numFmtId="2" fontId="0" fillId="0" borderId="0" xfId="0" applyNumberFormat="1"/>
    <xf numFmtId="2" fontId="7" fillId="0" borderId="22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3" fillId="0" borderId="16" xfId="0" applyNumberFormat="1" applyFont="1" applyBorder="1" applyAlignment="1">
      <alignment horizontal="center" vertical="top"/>
    </xf>
    <xf numFmtId="0" fontId="32" fillId="0" borderId="26" xfId="0" applyFont="1" applyBorder="1" applyAlignment="1">
      <alignment horizontal="center" vertical="center"/>
    </xf>
    <xf numFmtId="0" fontId="7" fillId="0" borderId="27" xfId="0" applyFont="1" applyBorder="1"/>
    <xf numFmtId="0" fontId="32" fillId="0" borderId="27" xfId="0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2" fontId="32" fillId="0" borderId="17" xfId="0" applyNumberFormat="1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2" fontId="32" fillId="0" borderId="28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2" fontId="7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top"/>
    </xf>
    <xf numFmtId="0" fontId="3" fillId="0" borderId="31" xfId="0" applyFont="1" applyBorder="1"/>
    <xf numFmtId="0" fontId="34" fillId="0" borderId="30" xfId="0" applyFont="1" applyBorder="1" applyAlignment="1">
      <alignment horizontal="center" vertical="center"/>
    </xf>
    <xf numFmtId="2" fontId="34" fillId="0" borderId="30" xfId="0" applyNumberFormat="1" applyFont="1" applyBorder="1" applyAlignment="1">
      <alignment horizontal="center" vertical="center"/>
    </xf>
    <xf numFmtId="2" fontId="25" fillId="0" borderId="16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 vertical="top"/>
    </xf>
    <xf numFmtId="0" fontId="7" fillId="0" borderId="33" xfId="0" applyFont="1" applyBorder="1"/>
    <xf numFmtId="2" fontId="7" fillId="0" borderId="33" xfId="0" applyNumberFormat="1" applyFont="1" applyBorder="1" applyAlignment="1">
      <alignment horizontal="center" vertical="center"/>
    </xf>
    <xf numFmtId="0" fontId="32" fillId="0" borderId="5" xfId="0" applyFont="1" applyBorder="1"/>
    <xf numFmtId="3" fontId="32" fillId="0" borderId="0" xfId="0" applyNumberFormat="1" applyFont="1" applyAlignment="1">
      <alignment horizontal="right"/>
    </xf>
    <xf numFmtId="0" fontId="32" fillId="0" borderId="0" xfId="0" applyFont="1"/>
    <xf numFmtId="0" fontId="35" fillId="0" borderId="0" xfId="0" applyFont="1"/>
    <xf numFmtId="3" fontId="33" fillId="0" borderId="5" xfId="0" applyNumberFormat="1" applyFont="1" applyBorder="1" applyAlignment="1">
      <alignment horizontal="right"/>
    </xf>
    <xf numFmtId="0" fontId="37" fillId="0" borderId="5" xfId="0" applyFont="1" applyBorder="1"/>
    <xf numFmtId="0" fontId="2" fillId="0" borderId="33" xfId="0" applyFont="1" applyBorder="1"/>
    <xf numFmtId="49" fontId="2" fillId="0" borderId="37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 wrapText="1"/>
    </xf>
    <xf numFmtId="49" fontId="16" fillId="0" borderId="39" xfId="0" applyNumberFormat="1" applyFont="1" applyBorder="1"/>
    <xf numFmtId="164" fontId="16" fillId="0" borderId="40" xfId="0" applyNumberFormat="1" applyFont="1" applyBorder="1"/>
    <xf numFmtId="49" fontId="2" fillId="0" borderId="37" xfId="0" applyNumberFormat="1" applyFont="1" applyBorder="1"/>
    <xf numFmtId="164" fontId="2" fillId="0" borderId="33" xfId="0" applyNumberFormat="1" applyFont="1" applyBorder="1"/>
    <xf numFmtId="49" fontId="38" fillId="0" borderId="23" xfId="0" applyNumberFormat="1" applyFont="1" applyBorder="1" applyAlignment="1">
      <alignment horizontal="left" vertical="center"/>
    </xf>
    <xf numFmtId="164" fontId="2" fillId="0" borderId="14" xfId="0" applyNumberFormat="1" applyFont="1" applyBorder="1"/>
    <xf numFmtId="164" fontId="2" fillId="0" borderId="22" xfId="0" applyNumberFormat="1" applyFont="1" applyBorder="1"/>
    <xf numFmtId="0" fontId="39" fillId="0" borderId="0" xfId="0" applyFont="1"/>
    <xf numFmtId="0" fontId="40" fillId="0" borderId="5" xfId="0" applyFont="1" applyBorder="1"/>
    <xf numFmtId="3" fontId="40" fillId="0" borderId="5" xfId="0" applyNumberFormat="1" applyFont="1" applyBorder="1"/>
    <xf numFmtId="0" fontId="41" fillId="0" borderId="0" xfId="0" applyFont="1"/>
    <xf numFmtId="3" fontId="2" fillId="0" borderId="5" xfId="0" applyNumberFormat="1" applyFont="1" applyBorder="1" applyAlignment="1">
      <alignment horizontal="left"/>
    </xf>
    <xf numFmtId="3" fontId="31" fillId="0" borderId="5" xfId="0" applyNumberFormat="1" applyFont="1" applyBorder="1" applyAlignment="1">
      <alignment horizontal="left"/>
    </xf>
    <xf numFmtId="0" fontId="42" fillId="0" borderId="5" xfId="0" applyFont="1" applyBorder="1"/>
    <xf numFmtId="3" fontId="42" fillId="0" borderId="5" xfId="0" applyNumberFormat="1" applyFont="1" applyBorder="1"/>
    <xf numFmtId="0" fontId="43" fillId="0" borderId="0" xfId="0" applyFont="1"/>
    <xf numFmtId="0" fontId="31" fillId="0" borderId="5" xfId="0" applyFont="1" applyBorder="1"/>
    <xf numFmtId="3" fontId="0" fillId="0" borderId="0" xfId="0" applyNumberFormat="1"/>
    <xf numFmtId="0" fontId="2" fillId="0" borderId="28" xfId="0" applyFont="1" applyBorder="1"/>
    <xf numFmtId="3" fontId="2" fillId="0" borderId="28" xfId="0" applyNumberFormat="1" applyFont="1" applyBorder="1"/>
    <xf numFmtId="3" fontId="2" fillId="0" borderId="8" xfId="0" applyNumberFormat="1" applyFont="1" applyBorder="1"/>
    <xf numFmtId="0" fontId="44" fillId="0" borderId="0" xfId="0" applyFont="1"/>
    <xf numFmtId="0" fontId="34" fillId="0" borderId="30" xfId="0" applyFont="1" applyBorder="1"/>
    <xf numFmtId="3" fontId="34" fillId="0" borderId="30" xfId="0" applyNumberFormat="1" applyFont="1" applyBorder="1"/>
    <xf numFmtId="0" fontId="34" fillId="0" borderId="41" xfId="0" applyFont="1" applyBorder="1"/>
    <xf numFmtId="3" fontId="34" fillId="0" borderId="41" xfId="0" applyNumberFormat="1" applyFont="1" applyBorder="1"/>
    <xf numFmtId="0" fontId="40" fillId="0" borderId="28" xfId="0" applyFont="1" applyBorder="1"/>
    <xf numFmtId="3" fontId="40" fillId="0" borderId="28" xfId="0" applyNumberFormat="1" applyFont="1" applyBorder="1"/>
    <xf numFmtId="0" fontId="40" fillId="0" borderId="8" xfId="0" applyFont="1" applyBorder="1"/>
    <xf numFmtId="3" fontId="40" fillId="0" borderId="8" xfId="0" applyNumberFormat="1" applyFont="1" applyBorder="1"/>
    <xf numFmtId="0" fontId="31" fillId="0" borderId="8" xfId="0" applyFont="1" applyBorder="1"/>
    <xf numFmtId="0" fontId="34" fillId="0" borderId="42" xfId="0" applyFont="1" applyBorder="1" applyAlignment="1">
      <alignment horizontal="center"/>
    </xf>
    <xf numFmtId="0" fontId="44" fillId="0" borderId="42" xfId="0" applyFont="1" applyBorder="1"/>
    <xf numFmtId="3" fontId="44" fillId="0" borderId="42" xfId="0" applyNumberFormat="1" applyFont="1" applyBorder="1"/>
    <xf numFmtId="0" fontId="2" fillId="0" borderId="41" xfId="0" applyFont="1" applyBorder="1"/>
    <xf numFmtId="3" fontId="2" fillId="0" borderId="41" xfId="0" applyNumberFormat="1" applyFont="1" applyBorder="1"/>
    <xf numFmtId="3" fontId="45" fillId="0" borderId="43" xfId="0" applyNumberFormat="1" applyFont="1" applyBorder="1"/>
    <xf numFmtId="3" fontId="46" fillId="0" borderId="11" xfId="0" applyNumberFormat="1" applyFont="1" applyBorder="1" applyAlignment="1">
      <alignment wrapText="1"/>
    </xf>
    <xf numFmtId="3" fontId="46" fillId="0" borderId="20" xfId="0" applyNumberFormat="1" applyFont="1" applyBorder="1" applyAlignment="1">
      <alignment wrapText="1"/>
    </xf>
    <xf numFmtId="0" fontId="47" fillId="0" borderId="20" xfId="0" applyFont="1" applyBorder="1" applyAlignment="1">
      <alignment wrapText="1"/>
    </xf>
    <xf numFmtId="0" fontId="47" fillId="0" borderId="21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0" fontId="47" fillId="0" borderId="16" xfId="0" applyFont="1" applyBorder="1" applyAlignment="1">
      <alignment wrapText="1"/>
    </xf>
    <xf numFmtId="0" fontId="47" fillId="0" borderId="11" xfId="0" applyFont="1" applyBorder="1" applyAlignment="1">
      <alignment horizontal="left" vertical="center" wrapText="1"/>
    </xf>
    <xf numFmtId="0" fontId="47" fillId="0" borderId="11" xfId="0" applyFont="1" applyBorder="1"/>
    <xf numFmtId="3" fontId="46" fillId="0" borderId="16" xfId="0" applyNumberFormat="1" applyFont="1" applyBorder="1" applyAlignment="1">
      <alignment wrapText="1"/>
    </xf>
    <xf numFmtId="0" fontId="17" fillId="0" borderId="48" xfId="0" applyFont="1" applyBorder="1" applyAlignment="1">
      <alignment horizontal="center" vertical="center" wrapText="1"/>
    </xf>
    <xf numFmtId="3" fontId="19" fillId="0" borderId="49" xfId="0" applyNumberFormat="1" applyFont="1" applyBorder="1" applyAlignment="1">
      <alignment vertical="center" wrapText="1"/>
    </xf>
    <xf numFmtId="3" fontId="2" fillId="0" borderId="50" xfId="0" applyNumberFormat="1" applyFont="1" applyBorder="1" applyAlignment="1">
      <alignment wrapText="1"/>
    </xf>
    <xf numFmtId="3" fontId="2" fillId="0" borderId="47" xfId="0" applyNumberFormat="1" applyFont="1" applyBorder="1" applyAlignment="1">
      <alignment wrapText="1"/>
    </xf>
    <xf numFmtId="0" fontId="20" fillId="0" borderId="51" xfId="0" applyFont="1" applyBorder="1"/>
    <xf numFmtId="3" fontId="31" fillId="0" borderId="47" xfId="0" applyNumberFormat="1" applyFont="1" applyBorder="1" applyAlignment="1">
      <alignment wrapText="1"/>
    </xf>
    <xf numFmtId="0" fontId="17" fillId="0" borderId="52" xfId="0" applyFont="1" applyBorder="1"/>
    <xf numFmtId="0" fontId="17" fillId="0" borderId="53" xfId="0" applyFont="1" applyBorder="1" applyAlignment="1">
      <alignment textRotation="90" wrapText="1"/>
    </xf>
    <xf numFmtId="3" fontId="19" fillId="0" borderId="54" xfId="0" applyNumberFormat="1" applyFont="1" applyBorder="1" applyAlignment="1">
      <alignment horizontal="right" vertical="center"/>
    </xf>
    <xf numFmtId="3" fontId="15" fillId="0" borderId="55" xfId="0" applyNumberFormat="1" applyFont="1" applyBorder="1" applyAlignment="1">
      <alignment horizontal="right" vertical="center"/>
    </xf>
    <xf numFmtId="3" fontId="22" fillId="0" borderId="55" xfId="0" applyNumberFormat="1" applyFont="1" applyBorder="1" applyAlignment="1">
      <alignment horizontal="right" vertical="center"/>
    </xf>
    <xf numFmtId="0" fontId="2" fillId="0" borderId="0" xfId="0" applyFont="1"/>
    <xf numFmtId="0" fontId="34" fillId="0" borderId="1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" fillId="0" borderId="56" xfId="0" applyFont="1" applyBorder="1"/>
    <xf numFmtId="0" fontId="3" fillId="0" borderId="25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2" fontId="34" fillId="0" borderId="59" xfId="0" applyNumberFormat="1" applyFont="1" applyBorder="1" applyAlignment="1">
      <alignment horizontal="center" vertical="center"/>
    </xf>
    <xf numFmtId="2" fontId="36" fillId="0" borderId="60" xfId="0" applyNumberFormat="1" applyFont="1" applyBorder="1" applyAlignment="1">
      <alignment horizontal="center" vertical="center"/>
    </xf>
    <xf numFmtId="0" fontId="48" fillId="0" borderId="5" xfId="0" applyFont="1" applyBorder="1"/>
    <xf numFmtId="3" fontId="48" fillId="0" borderId="5" xfId="0" applyNumberFormat="1" applyFont="1" applyBorder="1" applyAlignment="1">
      <alignment horizontal="left"/>
    </xf>
    <xf numFmtId="164" fontId="2" fillId="0" borderId="61" xfId="0" applyNumberFormat="1" applyFont="1" applyBorder="1"/>
    <xf numFmtId="2" fontId="2" fillId="0" borderId="5" xfId="0" applyNumberFormat="1" applyFont="1" applyBorder="1"/>
    <xf numFmtId="2" fontId="40" fillId="0" borderId="5" xfId="0" applyNumberFormat="1" applyFont="1" applyBorder="1"/>
    <xf numFmtId="2" fontId="42" fillId="0" borderId="5" xfId="0" applyNumberFormat="1" applyFont="1" applyBorder="1"/>
    <xf numFmtId="2" fontId="2" fillId="0" borderId="28" xfId="0" applyNumberFormat="1" applyFont="1" applyBorder="1"/>
    <xf numFmtId="2" fontId="34" fillId="0" borderId="30" xfId="0" applyNumberFormat="1" applyFont="1" applyBorder="1"/>
    <xf numFmtId="2" fontId="2" fillId="0" borderId="8" xfId="0" applyNumberFormat="1" applyFont="1" applyBorder="1"/>
    <xf numFmtId="2" fontId="40" fillId="0" borderId="28" xfId="0" applyNumberFormat="1" applyFont="1" applyBorder="1"/>
    <xf numFmtId="2" fontId="34" fillId="0" borderId="41" xfId="0" applyNumberFormat="1" applyFont="1" applyBorder="1"/>
    <xf numFmtId="2" fontId="40" fillId="0" borderId="8" xfId="0" applyNumberFormat="1" applyFont="1" applyBorder="1"/>
    <xf numFmtId="2" fontId="2" fillId="0" borderId="41" xfId="0" applyNumberFormat="1" applyFont="1" applyBorder="1"/>
    <xf numFmtId="2" fontId="44" fillId="0" borderId="42" xfId="0" applyNumberFormat="1" applyFont="1" applyBorder="1"/>
    <xf numFmtId="0" fontId="2" fillId="0" borderId="10" xfId="0" applyFont="1" applyBorder="1"/>
    <xf numFmtId="2" fontId="2" fillId="0" borderId="10" xfId="0" applyNumberFormat="1" applyFont="1" applyBorder="1"/>
    <xf numFmtId="3" fontId="2" fillId="0" borderId="10" xfId="0" applyNumberFormat="1" applyFont="1" applyBorder="1"/>
    <xf numFmtId="0" fontId="49" fillId="0" borderId="22" xfId="1" applyBorder="1"/>
    <xf numFmtId="3" fontId="49" fillId="0" borderId="22" xfId="1" applyNumberFormat="1" applyBorder="1"/>
    <xf numFmtId="2" fontId="49" fillId="0" borderId="22" xfId="1" applyNumberFormat="1" applyBorder="1"/>
    <xf numFmtId="3" fontId="49" fillId="0" borderId="22" xfId="1" applyNumberFormat="1" applyBorder="1" applyAlignment="1">
      <alignment horizontal="left"/>
    </xf>
    <xf numFmtId="0" fontId="4" fillId="0" borderId="22" xfId="1" applyFont="1" applyBorder="1" applyAlignment="1">
      <alignment wrapText="1"/>
    </xf>
    <xf numFmtId="0" fontId="4" fillId="0" borderId="4" xfId="0" applyFont="1" applyBorder="1"/>
    <xf numFmtId="0" fontId="7" fillId="0" borderId="24" xfId="0" applyFont="1" applyBorder="1" applyAlignment="1">
      <alignment vertical="center"/>
    </xf>
    <xf numFmtId="0" fontId="5" fillId="0" borderId="1" xfId="0" applyFont="1" applyBorder="1"/>
    <xf numFmtId="0" fontId="8" fillId="0" borderId="1" xfId="0" applyFont="1" applyBorder="1"/>
    <xf numFmtId="0" fontId="8" fillId="0" borderId="4" xfId="0" applyFont="1" applyBorder="1"/>
    <xf numFmtId="0" fontId="5" fillId="0" borderId="4" xfId="0" applyFont="1" applyBorder="1"/>
    <xf numFmtId="3" fontId="11" fillId="0" borderId="0" xfId="0" applyNumberFormat="1" applyFont="1"/>
    <xf numFmtId="49" fontId="38" fillId="0" borderId="26" xfId="0" applyNumberFormat="1" applyFont="1" applyBorder="1" applyAlignment="1">
      <alignment horizontal="left" vertical="center"/>
    </xf>
    <xf numFmtId="49" fontId="20" fillId="0" borderId="62" xfId="0" applyNumberFormat="1" applyFont="1" applyBorder="1" applyAlignment="1">
      <alignment vertical="center" wrapText="1"/>
    </xf>
    <xf numFmtId="49" fontId="20" fillId="0" borderId="26" xfId="0" applyNumberFormat="1" applyFont="1" applyBorder="1" applyAlignment="1">
      <alignment vertical="center" wrapText="1"/>
    </xf>
    <xf numFmtId="49" fontId="20" fillId="0" borderId="26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28" fillId="0" borderId="5" xfId="0" applyFont="1" applyBorder="1"/>
    <xf numFmtId="0" fontId="7" fillId="0" borderId="23" xfId="0" applyFont="1" applyBorder="1" applyAlignment="1">
      <alignment horizontal="center" vertical="center"/>
    </xf>
    <xf numFmtId="3" fontId="16" fillId="0" borderId="1" xfId="0" applyNumberFormat="1" applyFont="1" applyBorder="1"/>
    <xf numFmtId="0" fontId="7" fillId="0" borderId="4" xfId="0" applyFont="1" applyBorder="1"/>
    <xf numFmtId="0" fontId="11" fillId="0" borderId="1" xfId="0" applyFont="1" applyBorder="1"/>
    <xf numFmtId="0" fontId="4" fillId="0" borderId="4" xfId="0" applyFont="1" applyBorder="1"/>
    <xf numFmtId="0" fontId="1" fillId="0" borderId="1" xfId="0" applyFont="1" applyBorder="1"/>
    <xf numFmtId="0" fontId="1" fillId="0" borderId="0" xfId="0" applyFont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2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 applyAlignment="1">
      <alignment horizontal="center" wrapText="1"/>
    </xf>
    <xf numFmtId="0" fontId="5" fillId="0" borderId="3" xfId="0" applyFont="1" applyBorder="1" applyAlignment="1">
      <alignment horizontal="right"/>
    </xf>
    <xf numFmtId="0" fontId="4" fillId="0" borderId="3" xfId="0" applyFont="1" applyBorder="1"/>
    <xf numFmtId="0" fontId="34" fillId="0" borderId="42" xfId="0" applyFont="1" applyBorder="1" applyAlignment="1">
      <alignment wrapText="1"/>
    </xf>
    <xf numFmtId="0" fontId="44" fillId="0" borderId="42" xfId="0" applyFont="1" applyBorder="1"/>
    <xf numFmtId="0" fontId="1" fillId="0" borderId="44" xfId="0" applyFont="1" applyBorder="1" applyAlignment="1">
      <alignment wrapText="1"/>
    </xf>
    <xf numFmtId="0" fontId="45" fillId="0" borderId="45" xfId="0" applyFont="1" applyBorder="1"/>
    <xf numFmtId="0" fontId="45" fillId="0" borderId="46" xfId="0" applyFont="1" applyBorder="1"/>
    <xf numFmtId="49" fontId="17" fillId="0" borderId="0" xfId="0" applyNumberFormat="1" applyFont="1" applyAlignment="1">
      <alignment horizontal="center"/>
    </xf>
    <xf numFmtId="0" fontId="16" fillId="0" borderId="3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top"/>
    </xf>
    <xf numFmtId="0" fontId="4" fillId="0" borderId="16" xfId="0" applyFont="1" applyBorder="1"/>
    <xf numFmtId="0" fontId="4" fillId="0" borderId="32" xfId="0" applyFont="1" applyBorder="1"/>
    <xf numFmtId="0" fontId="4" fillId="0" borderId="11" xfId="0" applyFont="1" applyBorder="1"/>
    <xf numFmtId="0" fontId="0" fillId="0" borderId="16" xfId="0" applyBorder="1"/>
    <xf numFmtId="0" fontId="32" fillId="0" borderId="11" xfId="0" applyFont="1" applyBorder="1" applyAlignment="1">
      <alignment vertical="center"/>
    </xf>
    <xf numFmtId="0" fontId="35" fillId="0" borderId="11" xfId="0" applyFont="1" applyBorder="1" applyAlignment="1">
      <alignment vertical="center"/>
    </xf>
    <xf numFmtId="0" fontId="35" fillId="0" borderId="16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58" xfId="0" applyFont="1" applyBorder="1" applyAlignment="1">
      <alignment vertical="center"/>
    </xf>
    <xf numFmtId="0" fontId="25" fillId="0" borderId="34" xfId="0" applyFont="1" applyBorder="1" applyAlignment="1">
      <alignment horizontal="center"/>
    </xf>
    <xf numFmtId="0" fontId="4" fillId="0" borderId="35" xfId="0" applyFont="1" applyBorder="1"/>
    <xf numFmtId="0" fontId="0" fillId="0" borderId="36" xfId="0" applyBorder="1"/>
    <xf numFmtId="0" fontId="25" fillId="0" borderId="57" xfId="0" applyFont="1" applyBorder="1" applyAlignment="1">
      <alignment horizontal="center"/>
    </xf>
    <xf numFmtId="0" fontId="4" fillId="0" borderId="58" xfId="0" applyFont="1" applyBorder="1"/>
    <xf numFmtId="0" fontId="0" fillId="0" borderId="56" xfId="0" applyBorder="1"/>
    <xf numFmtId="0" fontId="7" fillId="0" borderId="13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" fillId="0" borderId="18" xfId="0" applyFont="1" applyBorder="1"/>
    <xf numFmtId="0" fontId="4" fillId="0" borderId="18" xfId="0" applyFont="1" applyBorder="1"/>
    <xf numFmtId="0" fontId="3" fillId="0" borderId="11" xfId="0" applyFont="1" applyBorder="1" applyAlignment="1">
      <alignment horizontal="center" vertical="top"/>
    </xf>
    <xf numFmtId="0" fontId="4" fillId="0" borderId="20" xfId="0" applyFont="1" applyBorder="1"/>
    <xf numFmtId="0" fontId="4" fillId="0" borderId="21" xfId="0" applyFont="1" applyBorder="1"/>
    <xf numFmtId="3" fontId="32" fillId="0" borderId="22" xfId="0" applyNumberFormat="1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2" fillId="0" borderId="1" xfId="0" applyFont="1" applyBorder="1"/>
    <xf numFmtId="0" fontId="1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9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99FF"/>
  </sheetPr>
  <dimension ref="A1:X1005"/>
  <sheetViews>
    <sheetView view="pageLayout" topLeftCell="A31" zoomScaleNormal="100" workbookViewId="0">
      <selection activeCell="C58" sqref="C58"/>
    </sheetView>
  </sheetViews>
  <sheetFormatPr defaultColWidth="14.42578125" defaultRowHeight="15" customHeight="1" x14ac:dyDescent="0.2"/>
  <cols>
    <col min="1" max="1" width="12" customWidth="1"/>
    <col min="2" max="2" width="63" customWidth="1"/>
    <col min="3" max="3" width="16.85546875" customWidth="1"/>
    <col min="4" max="4" width="12.5703125" customWidth="1"/>
    <col min="5" max="24" width="8" customWidth="1"/>
  </cols>
  <sheetData>
    <row r="1" spans="1:24" ht="35.25" customHeight="1" x14ac:dyDescent="0.25">
      <c r="A1" s="283" t="s">
        <v>390</v>
      </c>
      <c r="B1" s="284"/>
      <c r="C1" s="284"/>
    </row>
    <row r="2" spans="1:24" ht="13.5" customHeight="1" x14ac:dyDescent="0.25">
      <c r="A2" s="2"/>
      <c r="B2" s="2"/>
      <c r="C2" s="1" t="s">
        <v>3</v>
      </c>
    </row>
    <row r="3" spans="1:24" ht="12.75" customHeight="1" x14ac:dyDescent="0.2">
      <c r="B3" s="1"/>
      <c r="C3" s="3" t="s">
        <v>1</v>
      </c>
    </row>
    <row r="4" spans="1:24" ht="15.75" customHeight="1" x14ac:dyDescent="0.25">
      <c r="A4" s="285" t="s">
        <v>2</v>
      </c>
      <c r="B4" s="286"/>
      <c r="C4" s="281"/>
    </row>
    <row r="5" spans="1:24" ht="28.5" customHeight="1" x14ac:dyDescent="0.2">
      <c r="A5" s="7" t="s">
        <v>5</v>
      </c>
      <c r="B5" s="7" t="s">
        <v>6</v>
      </c>
      <c r="C5" s="9" t="s">
        <v>391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4.25" customHeight="1" x14ac:dyDescent="0.2">
      <c r="A6" s="11" t="s">
        <v>26</v>
      </c>
      <c r="B6" s="11" t="s">
        <v>33</v>
      </c>
      <c r="C6" s="12">
        <v>338821985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14.25" customHeight="1" x14ac:dyDescent="0.2">
      <c r="A7" s="11" t="s">
        <v>48</v>
      </c>
      <c r="B7" s="11" t="s">
        <v>50</v>
      </c>
      <c r="C7" s="12">
        <v>20100000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ht="14.25" customHeight="1" x14ac:dyDescent="0.2">
      <c r="A8" s="11" t="s">
        <v>55</v>
      </c>
      <c r="B8" s="11" t="s">
        <v>57</v>
      </c>
      <c r="C8" s="12">
        <v>2100000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15" customHeight="1" x14ac:dyDescent="0.25">
      <c r="A9" s="280" t="s">
        <v>61</v>
      </c>
      <c r="B9" s="281"/>
      <c r="C9" s="18">
        <f>SUM(C6:C8)</f>
        <v>361021985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ht="15" customHeight="1" x14ac:dyDescent="0.25">
      <c r="A10" s="280" t="s">
        <v>74</v>
      </c>
      <c r="B10" s="281"/>
      <c r="C10" s="18">
        <v>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4" ht="14.25" customHeight="1" x14ac:dyDescent="0.2">
      <c r="A11" s="11" t="s">
        <v>82</v>
      </c>
      <c r="B11" s="11" t="s">
        <v>83</v>
      </c>
      <c r="C11" s="12">
        <v>265662321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15" customHeight="1" x14ac:dyDescent="0.25">
      <c r="A12" s="16" t="s">
        <v>86</v>
      </c>
      <c r="B12" s="21"/>
      <c r="C12" s="18">
        <v>265662321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4" ht="18" customHeight="1" x14ac:dyDescent="0.25">
      <c r="A13" s="282" t="s">
        <v>99</v>
      </c>
      <c r="B13" s="281"/>
      <c r="C13" s="26">
        <f>SUM(C9+C12+C10)</f>
        <v>626684306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ht="10.5" customHeight="1" x14ac:dyDescent="0.2">
      <c r="A14" s="24"/>
      <c r="B14" s="24"/>
      <c r="C14" s="30"/>
    </row>
    <row r="15" spans="1:24" ht="15.75" customHeight="1" x14ac:dyDescent="0.25">
      <c r="A15" s="285" t="s">
        <v>113</v>
      </c>
      <c r="B15" s="286"/>
      <c r="C15" s="281"/>
    </row>
    <row r="16" spans="1:24" ht="28.5" customHeight="1" x14ac:dyDescent="0.2">
      <c r="A16" s="7" t="s">
        <v>5</v>
      </c>
      <c r="B16" s="7" t="s">
        <v>6</v>
      </c>
      <c r="C16" s="32" t="s">
        <v>391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4.25" customHeight="1" x14ac:dyDescent="0.2">
      <c r="A17" s="33" t="s">
        <v>119</v>
      </c>
      <c r="B17" s="33" t="s">
        <v>122</v>
      </c>
      <c r="C17" s="34">
        <v>59384000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4.25" customHeight="1" x14ac:dyDescent="0.2">
      <c r="A18" s="33" t="s">
        <v>123</v>
      </c>
      <c r="B18" s="33" t="s">
        <v>124</v>
      </c>
      <c r="C18" s="34">
        <v>300000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4.25" customHeight="1" x14ac:dyDescent="0.2">
      <c r="A19" s="33" t="s">
        <v>125</v>
      </c>
      <c r="B19" s="33" t="s">
        <v>126</v>
      </c>
      <c r="C19" s="34">
        <v>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4.25" customHeight="1" x14ac:dyDescent="0.2">
      <c r="A20" s="33" t="s">
        <v>127</v>
      </c>
      <c r="B20" s="33" t="s">
        <v>128</v>
      </c>
      <c r="C20" s="34">
        <v>8860000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28.5" customHeight="1" x14ac:dyDescent="0.2">
      <c r="A21" s="33" t="s">
        <v>130</v>
      </c>
      <c r="B21" s="40" t="s">
        <v>131</v>
      </c>
      <c r="C21" s="34">
        <v>3340000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4.25" customHeight="1" x14ac:dyDescent="0.2">
      <c r="A22" s="33" t="s">
        <v>133</v>
      </c>
      <c r="B22" s="33" t="s">
        <v>134</v>
      </c>
      <c r="C22" s="34">
        <v>3540000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4.25" customHeight="1" x14ac:dyDescent="0.2">
      <c r="A23" s="11" t="s">
        <v>136</v>
      </c>
      <c r="B23" s="11" t="s">
        <v>137</v>
      </c>
      <c r="C23" s="12">
        <f>SUM(C17:C22)</f>
        <v>75424000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ht="14.25" customHeight="1" x14ac:dyDescent="0.2">
      <c r="A24" s="11" t="s">
        <v>139</v>
      </c>
      <c r="B24" s="11" t="s">
        <v>140</v>
      </c>
      <c r="C24" s="12">
        <v>7840000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ht="14.25" customHeight="1" x14ac:dyDescent="0.2">
      <c r="A25" s="33" t="s">
        <v>142</v>
      </c>
      <c r="B25" s="33" t="s">
        <v>143</v>
      </c>
      <c r="C25" s="34">
        <v>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4.25" customHeight="1" x14ac:dyDescent="0.2">
      <c r="A26" s="33" t="s">
        <v>144</v>
      </c>
      <c r="B26" s="33" t="s">
        <v>145</v>
      </c>
      <c r="C26" s="34">
        <v>11500000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4.25" customHeight="1" x14ac:dyDescent="0.2">
      <c r="A27" s="33" t="s">
        <v>148</v>
      </c>
      <c r="B27" s="33" t="s">
        <v>149</v>
      </c>
      <c r="C27" s="34">
        <v>800000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4.25" customHeight="1" x14ac:dyDescent="0.2">
      <c r="A28" s="33" t="s">
        <v>152</v>
      </c>
      <c r="B28" s="33" t="s">
        <v>153</v>
      </c>
      <c r="C28" s="34">
        <v>300000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4.25" customHeight="1" x14ac:dyDescent="0.2">
      <c r="A29" s="33" t="s">
        <v>157</v>
      </c>
      <c r="B29" s="33" t="s">
        <v>158</v>
      </c>
      <c r="C29" s="34">
        <v>6850000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4.25" customHeight="1" x14ac:dyDescent="0.2">
      <c r="A30" s="33" t="s">
        <v>159</v>
      </c>
      <c r="B30" s="33" t="s">
        <v>160</v>
      </c>
      <c r="C30" s="34">
        <v>450000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4.25" customHeight="1" x14ac:dyDescent="0.2">
      <c r="A31" s="33" t="s">
        <v>162</v>
      </c>
      <c r="B31" s="33" t="s">
        <v>163</v>
      </c>
      <c r="C31" s="34">
        <v>700000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4.25" customHeight="1" x14ac:dyDescent="0.2">
      <c r="A32" s="33" t="s">
        <v>164</v>
      </c>
      <c r="B32" s="33" t="s">
        <v>78</v>
      </c>
      <c r="C32" s="34">
        <v>5000000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4.25" customHeight="1" x14ac:dyDescent="0.2">
      <c r="A33" s="33" t="s">
        <v>165</v>
      </c>
      <c r="B33" s="33" t="s">
        <v>166</v>
      </c>
      <c r="C33" s="34">
        <v>5000000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ht="14.25" x14ac:dyDescent="0.2">
      <c r="A34" s="33" t="s">
        <v>167</v>
      </c>
      <c r="B34" s="33" t="s">
        <v>168</v>
      </c>
      <c r="C34" s="34">
        <v>6400000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ht="14.25" customHeight="1" x14ac:dyDescent="0.2">
      <c r="A35" s="33" t="s">
        <v>169</v>
      </c>
      <c r="B35" s="33" t="s">
        <v>170</v>
      </c>
      <c r="C35" s="34">
        <v>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ht="14.25" customHeight="1" x14ac:dyDescent="0.2">
      <c r="A36" s="33" t="s">
        <v>171</v>
      </c>
      <c r="B36" s="33" t="s">
        <v>172</v>
      </c>
      <c r="C36" s="34">
        <v>3710041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ht="14.25" customHeight="1" x14ac:dyDescent="0.2">
      <c r="A37" s="33" t="s">
        <v>173</v>
      </c>
      <c r="B37" s="33" t="s">
        <v>174</v>
      </c>
      <c r="C37" s="34"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 ht="14.25" customHeight="1" x14ac:dyDescent="0.2">
      <c r="A38" s="33" t="s">
        <v>175</v>
      </c>
      <c r="B38" s="33" t="s">
        <v>176</v>
      </c>
      <c r="C38" s="34">
        <v>1700000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ht="14.25" customHeight="1" x14ac:dyDescent="0.2">
      <c r="A39" s="11" t="s">
        <v>177</v>
      </c>
      <c r="B39" s="11" t="s">
        <v>179</v>
      </c>
      <c r="C39" s="12">
        <f>SUM(C25:C38)</f>
        <v>42410041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ht="14.25" customHeight="1" x14ac:dyDescent="0.2">
      <c r="A40" s="33" t="s">
        <v>181</v>
      </c>
      <c r="B40" s="33" t="s">
        <v>182</v>
      </c>
      <c r="C40" s="34">
        <v>22000000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 ht="14.25" customHeight="1" x14ac:dyDescent="0.2">
      <c r="A41" s="11" t="s">
        <v>183</v>
      </c>
      <c r="B41" s="11" t="s">
        <v>186</v>
      </c>
      <c r="C41" s="12">
        <f>SUM(C40)</f>
        <v>22000000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ht="14.25" customHeight="1" x14ac:dyDescent="0.2">
      <c r="A42" s="33" t="s">
        <v>192</v>
      </c>
      <c r="B42" s="33" t="s">
        <v>193</v>
      </c>
      <c r="C42" s="34"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24" ht="14.25" customHeight="1" x14ac:dyDescent="0.2">
      <c r="A43" s="33" t="s">
        <v>195</v>
      </c>
      <c r="B43" s="33" t="s">
        <v>196</v>
      </c>
      <c r="C43" s="34">
        <v>300000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 ht="14.25" customHeight="1" x14ac:dyDescent="0.2">
      <c r="A44" s="33" t="s">
        <v>373</v>
      </c>
      <c r="B44" s="33" t="s">
        <v>374</v>
      </c>
      <c r="C44" s="34">
        <v>1670000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4" ht="14.25" customHeight="1" x14ac:dyDescent="0.2">
      <c r="A45" s="11" t="s">
        <v>184</v>
      </c>
      <c r="B45" s="11" t="s">
        <v>197</v>
      </c>
      <c r="C45" s="12">
        <f>SUM(C42:C44)</f>
        <v>1970000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24" ht="15" customHeight="1" x14ac:dyDescent="0.25">
      <c r="A46" s="280" t="s">
        <v>132</v>
      </c>
      <c r="B46" s="281"/>
      <c r="C46" s="18">
        <f>SUM(C23+C24+C39+C41+C45)</f>
        <v>149644041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1:24" ht="15" customHeight="1" x14ac:dyDescent="0.25">
      <c r="A47" s="266" t="s">
        <v>375</v>
      </c>
      <c r="B47" s="264" t="s">
        <v>376</v>
      </c>
      <c r="C47" s="53">
        <v>0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1:24" ht="14.25" customHeight="1" x14ac:dyDescent="0.2">
      <c r="A48" s="33" t="s">
        <v>204</v>
      </c>
      <c r="B48" s="33" t="s">
        <v>205</v>
      </c>
      <c r="C48" s="53">
        <v>156285551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24" ht="14.25" customHeight="1" x14ac:dyDescent="0.2">
      <c r="A49" s="33" t="s">
        <v>206</v>
      </c>
      <c r="B49" s="33" t="s">
        <v>207</v>
      </c>
      <c r="C49" s="34">
        <v>7000000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4" ht="14.25" customHeight="1" x14ac:dyDescent="0.2">
      <c r="A50" s="33" t="s">
        <v>209</v>
      </c>
      <c r="B50" s="33" t="s">
        <v>210</v>
      </c>
      <c r="C50" s="34">
        <v>1887784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24" ht="14.25" customHeight="1" x14ac:dyDescent="0.2">
      <c r="A51" s="11" t="s">
        <v>187</v>
      </c>
      <c r="B51" s="11" t="s">
        <v>211</v>
      </c>
      <c r="C51" s="12">
        <f>SUM(C47:C50)</f>
        <v>165173335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1:24" ht="14.25" customHeight="1" x14ac:dyDescent="0.2">
      <c r="A52" s="266" t="s">
        <v>377</v>
      </c>
      <c r="B52" s="269" t="s">
        <v>378</v>
      </c>
      <c r="C52" s="34">
        <v>72806730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1:24" ht="14.25" customHeight="1" x14ac:dyDescent="0.2">
      <c r="A53" s="266" t="s">
        <v>379</v>
      </c>
      <c r="B53" s="269" t="s">
        <v>380</v>
      </c>
      <c r="C53" s="34">
        <v>10000000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1:24" ht="14.25" customHeight="1" x14ac:dyDescent="0.2">
      <c r="A54" s="267" t="s">
        <v>381</v>
      </c>
      <c r="B54" s="268" t="s">
        <v>382</v>
      </c>
      <c r="C54" s="12">
        <f>SUM(C52:C53)</f>
        <v>82806730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1:24" ht="15" customHeight="1" x14ac:dyDescent="0.25">
      <c r="A55" s="280" t="s">
        <v>212</v>
      </c>
      <c r="B55" s="281"/>
      <c r="C55" s="18">
        <f>C51+C54</f>
        <v>247980065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</row>
    <row r="56" spans="1:24" ht="14.25" customHeight="1" x14ac:dyDescent="0.2">
      <c r="A56" s="33" t="s">
        <v>215</v>
      </c>
      <c r="B56" s="33" t="s">
        <v>216</v>
      </c>
      <c r="C56" s="34">
        <v>9797212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15" customHeight="1" x14ac:dyDescent="0.2">
      <c r="A57" s="33" t="s">
        <v>217</v>
      </c>
      <c r="B57" s="33" t="s">
        <v>218</v>
      </c>
      <c r="C57" s="34">
        <v>219262988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15" customHeight="1" x14ac:dyDescent="0.25">
      <c r="A58" s="280" t="s">
        <v>138</v>
      </c>
      <c r="B58" s="281"/>
      <c r="C58" s="18">
        <f>SUM(C56:C57)</f>
        <v>229060200</v>
      </c>
      <c r="D58" s="270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</row>
    <row r="59" spans="1:24" ht="18" customHeight="1" x14ac:dyDescent="0.25">
      <c r="A59" s="282" t="s">
        <v>141</v>
      </c>
      <c r="B59" s="281"/>
      <c r="C59" s="26">
        <f>C46+C55+C58</f>
        <v>626684306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30" customHeight="1" x14ac:dyDescent="0.2">
      <c r="C60" s="63"/>
    </row>
    <row r="61" spans="1:24" ht="15" customHeight="1" x14ac:dyDescent="0.2">
      <c r="C61" s="63"/>
    </row>
    <row r="62" spans="1:24" ht="12.75" customHeight="1" x14ac:dyDescent="0.2">
      <c r="C62" s="63"/>
    </row>
    <row r="63" spans="1:24" ht="12.75" customHeight="1" x14ac:dyDescent="0.2">
      <c r="C63" s="63"/>
    </row>
    <row r="64" spans="1:24" ht="12.75" customHeight="1" x14ac:dyDescent="0.2">
      <c r="C64" s="63"/>
    </row>
    <row r="65" spans="3:3" ht="12.75" customHeight="1" x14ac:dyDescent="0.2">
      <c r="C65" s="63"/>
    </row>
    <row r="66" spans="3:3" ht="12.75" customHeight="1" x14ac:dyDescent="0.2">
      <c r="C66" s="63"/>
    </row>
    <row r="67" spans="3:3" ht="12.75" customHeight="1" x14ac:dyDescent="0.2">
      <c r="C67" s="63"/>
    </row>
    <row r="68" spans="3:3" ht="12.75" customHeight="1" x14ac:dyDescent="0.2">
      <c r="C68" s="63"/>
    </row>
    <row r="69" spans="3:3" ht="12.75" customHeight="1" x14ac:dyDescent="0.2">
      <c r="C69" s="63"/>
    </row>
    <row r="70" spans="3:3" ht="12.75" customHeight="1" x14ac:dyDescent="0.2">
      <c r="C70" s="63"/>
    </row>
    <row r="71" spans="3:3" ht="12.75" customHeight="1" x14ac:dyDescent="0.2">
      <c r="C71" s="63"/>
    </row>
    <row r="72" spans="3:3" ht="12.75" customHeight="1" x14ac:dyDescent="0.2">
      <c r="C72" s="63"/>
    </row>
    <row r="73" spans="3:3" ht="12.75" customHeight="1" x14ac:dyDescent="0.2">
      <c r="C73" s="63"/>
    </row>
    <row r="74" spans="3:3" ht="12.75" customHeight="1" x14ac:dyDescent="0.2">
      <c r="C74" s="63"/>
    </row>
    <row r="75" spans="3:3" ht="12.75" customHeight="1" x14ac:dyDescent="0.2">
      <c r="C75" s="63"/>
    </row>
    <row r="76" spans="3:3" ht="12.75" customHeight="1" x14ac:dyDescent="0.2">
      <c r="C76" s="63"/>
    </row>
    <row r="77" spans="3:3" ht="12.75" customHeight="1" x14ac:dyDescent="0.2">
      <c r="C77" s="63"/>
    </row>
    <row r="78" spans="3:3" ht="12.75" customHeight="1" x14ac:dyDescent="0.2">
      <c r="C78" s="63"/>
    </row>
    <row r="79" spans="3:3" ht="12.75" customHeight="1" x14ac:dyDescent="0.2">
      <c r="C79" s="63"/>
    </row>
    <row r="80" spans="3:3" ht="12.75" customHeight="1" x14ac:dyDescent="0.2">
      <c r="C80" s="63"/>
    </row>
    <row r="81" spans="3:3" ht="12.75" customHeight="1" x14ac:dyDescent="0.2">
      <c r="C81" s="63"/>
    </row>
    <row r="82" spans="3:3" ht="12.75" customHeight="1" x14ac:dyDescent="0.2">
      <c r="C82" s="63"/>
    </row>
    <row r="83" spans="3:3" ht="12.75" customHeight="1" x14ac:dyDescent="0.2">
      <c r="C83" s="63"/>
    </row>
    <row r="84" spans="3:3" ht="12.75" customHeight="1" x14ac:dyDescent="0.2">
      <c r="C84" s="63"/>
    </row>
    <row r="85" spans="3:3" ht="12.75" customHeight="1" x14ac:dyDescent="0.2">
      <c r="C85" s="63"/>
    </row>
    <row r="86" spans="3:3" ht="12.75" customHeight="1" x14ac:dyDescent="0.2">
      <c r="C86" s="63"/>
    </row>
    <row r="87" spans="3:3" ht="12.75" customHeight="1" x14ac:dyDescent="0.2">
      <c r="C87" s="63"/>
    </row>
    <row r="88" spans="3:3" ht="12.75" customHeight="1" x14ac:dyDescent="0.2">
      <c r="C88" s="63"/>
    </row>
    <row r="89" spans="3:3" ht="12.75" customHeight="1" x14ac:dyDescent="0.2">
      <c r="C89" s="63"/>
    </row>
    <row r="90" spans="3:3" ht="12.75" customHeight="1" x14ac:dyDescent="0.2">
      <c r="C90" s="63"/>
    </row>
    <row r="91" spans="3:3" ht="12.75" customHeight="1" x14ac:dyDescent="0.2">
      <c r="C91" s="63"/>
    </row>
    <row r="92" spans="3:3" ht="12.75" customHeight="1" x14ac:dyDescent="0.2">
      <c r="C92" s="63"/>
    </row>
    <row r="93" spans="3:3" ht="12.75" customHeight="1" x14ac:dyDescent="0.2">
      <c r="C93" s="63"/>
    </row>
    <row r="94" spans="3:3" ht="12.75" customHeight="1" x14ac:dyDescent="0.2">
      <c r="C94" s="63"/>
    </row>
    <row r="95" spans="3:3" ht="12.75" customHeight="1" x14ac:dyDescent="0.2">
      <c r="C95" s="63"/>
    </row>
    <row r="96" spans="3:3" ht="12.75" customHeight="1" x14ac:dyDescent="0.2">
      <c r="C96" s="63"/>
    </row>
    <row r="97" spans="3:3" ht="12.75" customHeight="1" x14ac:dyDescent="0.2">
      <c r="C97" s="63"/>
    </row>
    <row r="98" spans="3:3" ht="12.75" customHeight="1" x14ac:dyDescent="0.2">
      <c r="C98" s="63"/>
    </row>
    <row r="99" spans="3:3" ht="12.75" customHeight="1" x14ac:dyDescent="0.2">
      <c r="C99" s="63"/>
    </row>
    <row r="100" spans="3:3" ht="12.75" customHeight="1" x14ac:dyDescent="0.2">
      <c r="C100" s="63"/>
    </row>
    <row r="101" spans="3:3" ht="12.75" customHeight="1" x14ac:dyDescent="0.2">
      <c r="C101" s="63"/>
    </row>
    <row r="102" spans="3:3" ht="12.75" customHeight="1" x14ac:dyDescent="0.2">
      <c r="C102" s="63"/>
    </row>
    <row r="103" spans="3:3" ht="12.75" customHeight="1" x14ac:dyDescent="0.2">
      <c r="C103" s="63"/>
    </row>
    <row r="104" spans="3:3" ht="12.75" customHeight="1" x14ac:dyDescent="0.2">
      <c r="C104" s="63"/>
    </row>
    <row r="105" spans="3:3" ht="12.75" customHeight="1" x14ac:dyDescent="0.2">
      <c r="C105" s="63"/>
    </row>
    <row r="106" spans="3:3" ht="12.75" customHeight="1" x14ac:dyDescent="0.2">
      <c r="C106" s="63"/>
    </row>
    <row r="107" spans="3:3" ht="12.75" customHeight="1" x14ac:dyDescent="0.2">
      <c r="C107" s="63"/>
    </row>
    <row r="108" spans="3:3" ht="12.75" customHeight="1" x14ac:dyDescent="0.2">
      <c r="C108" s="63"/>
    </row>
    <row r="109" spans="3:3" ht="12.75" customHeight="1" x14ac:dyDescent="0.2">
      <c r="C109" s="63"/>
    </row>
    <row r="110" spans="3:3" ht="12.75" customHeight="1" x14ac:dyDescent="0.2">
      <c r="C110" s="63"/>
    </row>
    <row r="111" spans="3:3" ht="12.75" customHeight="1" x14ac:dyDescent="0.2">
      <c r="C111" s="63"/>
    </row>
    <row r="112" spans="3:3" ht="12.75" customHeight="1" x14ac:dyDescent="0.2">
      <c r="C112" s="63"/>
    </row>
    <row r="113" spans="3:3" ht="12.75" customHeight="1" x14ac:dyDescent="0.2">
      <c r="C113" s="63"/>
    </row>
    <row r="114" spans="3:3" ht="12.75" customHeight="1" x14ac:dyDescent="0.2">
      <c r="C114" s="63"/>
    </row>
    <row r="115" spans="3:3" ht="12.75" customHeight="1" x14ac:dyDescent="0.2">
      <c r="C115" s="63"/>
    </row>
    <row r="116" spans="3:3" ht="12.75" customHeight="1" x14ac:dyDescent="0.2">
      <c r="C116" s="63"/>
    </row>
    <row r="117" spans="3:3" ht="12.75" customHeight="1" x14ac:dyDescent="0.2">
      <c r="C117" s="63"/>
    </row>
    <row r="118" spans="3:3" ht="12.75" customHeight="1" x14ac:dyDescent="0.2">
      <c r="C118" s="63"/>
    </row>
    <row r="119" spans="3:3" ht="12.75" customHeight="1" x14ac:dyDescent="0.2">
      <c r="C119" s="63"/>
    </row>
    <row r="120" spans="3:3" ht="12.75" customHeight="1" x14ac:dyDescent="0.2">
      <c r="C120" s="63"/>
    </row>
    <row r="121" spans="3:3" ht="12.75" customHeight="1" x14ac:dyDescent="0.2">
      <c r="C121" s="63"/>
    </row>
    <row r="122" spans="3:3" ht="12.75" customHeight="1" x14ac:dyDescent="0.2">
      <c r="C122" s="63"/>
    </row>
    <row r="123" spans="3:3" ht="12.75" customHeight="1" x14ac:dyDescent="0.2">
      <c r="C123" s="63"/>
    </row>
    <row r="124" spans="3:3" ht="12.75" customHeight="1" x14ac:dyDescent="0.2">
      <c r="C124" s="63"/>
    </row>
    <row r="125" spans="3:3" ht="12.75" customHeight="1" x14ac:dyDescent="0.2">
      <c r="C125" s="63"/>
    </row>
    <row r="126" spans="3:3" ht="12.75" customHeight="1" x14ac:dyDescent="0.2">
      <c r="C126" s="63"/>
    </row>
    <row r="127" spans="3:3" ht="12.75" customHeight="1" x14ac:dyDescent="0.2">
      <c r="C127" s="63"/>
    </row>
    <row r="128" spans="3:3" ht="12.75" customHeight="1" x14ac:dyDescent="0.2">
      <c r="C128" s="63"/>
    </row>
    <row r="129" spans="3:3" ht="12.75" customHeight="1" x14ac:dyDescent="0.2">
      <c r="C129" s="63"/>
    </row>
    <row r="130" spans="3:3" ht="12.75" customHeight="1" x14ac:dyDescent="0.2">
      <c r="C130" s="63"/>
    </row>
    <row r="131" spans="3:3" ht="12.75" customHeight="1" x14ac:dyDescent="0.2">
      <c r="C131" s="63"/>
    </row>
    <row r="132" spans="3:3" ht="12.75" customHeight="1" x14ac:dyDescent="0.2">
      <c r="C132" s="63"/>
    </row>
    <row r="133" spans="3:3" ht="12.75" customHeight="1" x14ac:dyDescent="0.2">
      <c r="C133" s="63"/>
    </row>
    <row r="134" spans="3:3" ht="12.75" customHeight="1" x14ac:dyDescent="0.2">
      <c r="C134" s="63"/>
    </row>
    <row r="135" spans="3:3" ht="12.75" customHeight="1" x14ac:dyDescent="0.2">
      <c r="C135" s="63"/>
    </row>
    <row r="136" spans="3:3" ht="12.75" customHeight="1" x14ac:dyDescent="0.2">
      <c r="C136" s="63"/>
    </row>
    <row r="137" spans="3:3" ht="12.75" customHeight="1" x14ac:dyDescent="0.2">
      <c r="C137" s="63"/>
    </row>
    <row r="138" spans="3:3" ht="12.75" customHeight="1" x14ac:dyDescent="0.2">
      <c r="C138" s="63"/>
    </row>
    <row r="139" spans="3:3" ht="12.75" customHeight="1" x14ac:dyDescent="0.2">
      <c r="C139" s="63"/>
    </row>
    <row r="140" spans="3:3" ht="12.75" customHeight="1" x14ac:dyDescent="0.2">
      <c r="C140" s="63"/>
    </row>
    <row r="141" spans="3:3" ht="12.75" customHeight="1" x14ac:dyDescent="0.2">
      <c r="C141" s="63"/>
    </row>
    <row r="142" spans="3:3" ht="12.75" customHeight="1" x14ac:dyDescent="0.2">
      <c r="C142" s="63"/>
    </row>
    <row r="143" spans="3:3" ht="12.75" customHeight="1" x14ac:dyDescent="0.2">
      <c r="C143" s="63"/>
    </row>
    <row r="144" spans="3:3" ht="12.75" customHeight="1" x14ac:dyDescent="0.2">
      <c r="C144" s="63"/>
    </row>
    <row r="145" spans="3:3" ht="12.75" customHeight="1" x14ac:dyDescent="0.2">
      <c r="C145" s="63"/>
    </row>
    <row r="146" spans="3:3" ht="12.75" customHeight="1" x14ac:dyDescent="0.2">
      <c r="C146" s="63"/>
    </row>
    <row r="147" spans="3:3" ht="12.75" customHeight="1" x14ac:dyDescent="0.2">
      <c r="C147" s="63"/>
    </row>
    <row r="148" spans="3:3" ht="12.75" customHeight="1" x14ac:dyDescent="0.2">
      <c r="C148" s="63"/>
    </row>
    <row r="149" spans="3:3" ht="12.75" customHeight="1" x14ac:dyDescent="0.2">
      <c r="C149" s="63"/>
    </row>
    <row r="150" spans="3:3" ht="12.75" customHeight="1" x14ac:dyDescent="0.2">
      <c r="C150" s="63"/>
    </row>
    <row r="151" spans="3:3" ht="12.75" customHeight="1" x14ac:dyDescent="0.2">
      <c r="C151" s="63"/>
    </row>
    <row r="152" spans="3:3" ht="12.75" customHeight="1" x14ac:dyDescent="0.2">
      <c r="C152" s="63"/>
    </row>
    <row r="153" spans="3:3" ht="12.75" customHeight="1" x14ac:dyDescent="0.2">
      <c r="C153" s="63"/>
    </row>
    <row r="154" spans="3:3" ht="12.75" customHeight="1" x14ac:dyDescent="0.2">
      <c r="C154" s="63"/>
    </row>
    <row r="155" spans="3:3" ht="12.75" customHeight="1" x14ac:dyDescent="0.2">
      <c r="C155" s="63"/>
    </row>
    <row r="156" spans="3:3" ht="12.75" customHeight="1" x14ac:dyDescent="0.2">
      <c r="C156" s="63"/>
    </row>
    <row r="157" spans="3:3" ht="12.75" customHeight="1" x14ac:dyDescent="0.2">
      <c r="C157" s="63"/>
    </row>
    <row r="158" spans="3:3" ht="12.75" customHeight="1" x14ac:dyDescent="0.2">
      <c r="C158" s="63"/>
    </row>
    <row r="159" spans="3:3" ht="12.75" customHeight="1" x14ac:dyDescent="0.2">
      <c r="C159" s="63"/>
    </row>
    <row r="160" spans="3:3" ht="12.75" customHeight="1" x14ac:dyDescent="0.2">
      <c r="C160" s="63"/>
    </row>
    <row r="161" spans="3:3" ht="12.75" customHeight="1" x14ac:dyDescent="0.2">
      <c r="C161" s="63"/>
    </row>
    <row r="162" spans="3:3" ht="12.75" customHeight="1" x14ac:dyDescent="0.2">
      <c r="C162" s="63"/>
    </row>
    <row r="163" spans="3:3" ht="12.75" customHeight="1" x14ac:dyDescent="0.2">
      <c r="C163" s="63"/>
    </row>
    <row r="164" spans="3:3" ht="12.75" customHeight="1" x14ac:dyDescent="0.2">
      <c r="C164" s="63"/>
    </row>
    <row r="165" spans="3:3" ht="12.75" customHeight="1" x14ac:dyDescent="0.2">
      <c r="C165" s="63"/>
    </row>
    <row r="166" spans="3:3" ht="12.75" customHeight="1" x14ac:dyDescent="0.2">
      <c r="C166" s="63"/>
    </row>
    <row r="167" spans="3:3" ht="12.75" customHeight="1" x14ac:dyDescent="0.2">
      <c r="C167" s="63"/>
    </row>
    <row r="168" spans="3:3" ht="12.75" customHeight="1" x14ac:dyDescent="0.2">
      <c r="C168" s="63"/>
    </row>
    <row r="169" spans="3:3" ht="12.75" customHeight="1" x14ac:dyDescent="0.2">
      <c r="C169" s="63"/>
    </row>
    <row r="170" spans="3:3" ht="12.75" customHeight="1" x14ac:dyDescent="0.2">
      <c r="C170" s="63"/>
    </row>
    <row r="171" spans="3:3" ht="12.75" customHeight="1" x14ac:dyDescent="0.2">
      <c r="C171" s="63"/>
    </row>
    <row r="172" spans="3:3" ht="12.75" customHeight="1" x14ac:dyDescent="0.2">
      <c r="C172" s="63"/>
    </row>
    <row r="173" spans="3:3" ht="12.75" customHeight="1" x14ac:dyDescent="0.2">
      <c r="C173" s="63"/>
    </row>
    <row r="174" spans="3:3" ht="12.75" customHeight="1" x14ac:dyDescent="0.2">
      <c r="C174" s="63"/>
    </row>
    <row r="175" spans="3:3" ht="12.75" customHeight="1" x14ac:dyDescent="0.2">
      <c r="C175" s="63"/>
    </row>
    <row r="176" spans="3:3" ht="12.75" customHeight="1" x14ac:dyDescent="0.2">
      <c r="C176" s="63"/>
    </row>
    <row r="177" spans="3:3" ht="12.75" customHeight="1" x14ac:dyDescent="0.2">
      <c r="C177" s="63"/>
    </row>
    <row r="178" spans="3:3" ht="12.75" customHeight="1" x14ac:dyDescent="0.2">
      <c r="C178" s="63"/>
    </row>
    <row r="179" spans="3:3" ht="12.75" customHeight="1" x14ac:dyDescent="0.2">
      <c r="C179" s="63"/>
    </row>
    <row r="180" spans="3:3" ht="12.75" customHeight="1" x14ac:dyDescent="0.2">
      <c r="C180" s="63"/>
    </row>
    <row r="181" spans="3:3" ht="12.75" customHeight="1" x14ac:dyDescent="0.2">
      <c r="C181" s="63"/>
    </row>
    <row r="182" spans="3:3" ht="12.75" customHeight="1" x14ac:dyDescent="0.2">
      <c r="C182" s="63"/>
    </row>
    <row r="183" spans="3:3" ht="12.75" customHeight="1" x14ac:dyDescent="0.2">
      <c r="C183" s="63"/>
    </row>
    <row r="184" spans="3:3" ht="12.75" customHeight="1" x14ac:dyDescent="0.2">
      <c r="C184" s="63"/>
    </row>
    <row r="185" spans="3:3" ht="12.75" customHeight="1" x14ac:dyDescent="0.2">
      <c r="C185" s="63"/>
    </row>
    <row r="186" spans="3:3" ht="12.75" customHeight="1" x14ac:dyDescent="0.2">
      <c r="C186" s="63"/>
    </row>
    <row r="187" spans="3:3" ht="12.75" customHeight="1" x14ac:dyDescent="0.2">
      <c r="C187" s="63"/>
    </row>
    <row r="188" spans="3:3" ht="12.75" customHeight="1" x14ac:dyDescent="0.2">
      <c r="C188" s="63"/>
    </row>
    <row r="189" spans="3:3" ht="12.75" customHeight="1" x14ac:dyDescent="0.2">
      <c r="C189" s="63"/>
    </row>
    <row r="190" spans="3:3" ht="12.75" customHeight="1" x14ac:dyDescent="0.2">
      <c r="C190" s="63"/>
    </row>
    <row r="191" spans="3:3" ht="12.75" customHeight="1" x14ac:dyDescent="0.2">
      <c r="C191" s="63"/>
    </row>
    <row r="192" spans="3:3" ht="12.75" customHeight="1" x14ac:dyDescent="0.2">
      <c r="C192" s="63"/>
    </row>
    <row r="193" spans="3:3" ht="12.75" customHeight="1" x14ac:dyDescent="0.2">
      <c r="C193" s="63"/>
    </row>
    <row r="194" spans="3:3" ht="12.75" customHeight="1" x14ac:dyDescent="0.2">
      <c r="C194" s="63"/>
    </row>
    <row r="195" spans="3:3" ht="12.75" customHeight="1" x14ac:dyDescent="0.2">
      <c r="C195" s="63"/>
    </row>
    <row r="196" spans="3:3" ht="12.75" customHeight="1" x14ac:dyDescent="0.2">
      <c r="C196" s="63"/>
    </row>
    <row r="197" spans="3:3" ht="12.75" customHeight="1" x14ac:dyDescent="0.2">
      <c r="C197" s="63"/>
    </row>
    <row r="198" spans="3:3" ht="12.75" customHeight="1" x14ac:dyDescent="0.2">
      <c r="C198" s="63"/>
    </row>
    <row r="199" spans="3:3" ht="12.75" customHeight="1" x14ac:dyDescent="0.2">
      <c r="C199" s="63"/>
    </row>
    <row r="200" spans="3:3" ht="12.75" customHeight="1" x14ac:dyDescent="0.2">
      <c r="C200" s="63"/>
    </row>
    <row r="201" spans="3:3" ht="12.75" customHeight="1" x14ac:dyDescent="0.2">
      <c r="C201" s="63"/>
    </row>
    <row r="202" spans="3:3" ht="12.75" customHeight="1" x14ac:dyDescent="0.2">
      <c r="C202" s="63"/>
    </row>
    <row r="203" spans="3:3" ht="12.75" customHeight="1" x14ac:dyDescent="0.2">
      <c r="C203" s="63"/>
    </row>
    <row r="204" spans="3:3" ht="12.75" customHeight="1" x14ac:dyDescent="0.2">
      <c r="C204" s="63"/>
    </row>
    <row r="205" spans="3:3" ht="12.75" customHeight="1" x14ac:dyDescent="0.2">
      <c r="C205" s="63"/>
    </row>
    <row r="206" spans="3:3" ht="12.75" customHeight="1" x14ac:dyDescent="0.2">
      <c r="C206" s="63"/>
    </row>
    <row r="207" spans="3:3" ht="12.75" customHeight="1" x14ac:dyDescent="0.2">
      <c r="C207" s="63"/>
    </row>
    <row r="208" spans="3:3" ht="12.75" customHeight="1" x14ac:dyDescent="0.2">
      <c r="C208" s="63"/>
    </row>
    <row r="209" spans="3:3" ht="12.75" customHeight="1" x14ac:dyDescent="0.2">
      <c r="C209" s="63"/>
    </row>
    <row r="210" spans="3:3" ht="12.75" customHeight="1" x14ac:dyDescent="0.2">
      <c r="C210" s="63"/>
    </row>
    <row r="211" spans="3:3" ht="12.75" customHeight="1" x14ac:dyDescent="0.2">
      <c r="C211" s="63"/>
    </row>
    <row r="212" spans="3:3" ht="12.75" customHeight="1" x14ac:dyDescent="0.2">
      <c r="C212" s="63"/>
    </row>
    <row r="213" spans="3:3" ht="12.75" customHeight="1" x14ac:dyDescent="0.2">
      <c r="C213" s="63"/>
    </row>
    <row r="214" spans="3:3" ht="12.75" customHeight="1" x14ac:dyDescent="0.2">
      <c r="C214" s="63"/>
    </row>
    <row r="215" spans="3:3" ht="12.75" customHeight="1" x14ac:dyDescent="0.2">
      <c r="C215" s="63"/>
    </row>
    <row r="216" spans="3:3" ht="12.75" customHeight="1" x14ac:dyDescent="0.2">
      <c r="C216" s="63"/>
    </row>
    <row r="217" spans="3:3" ht="12.75" customHeight="1" x14ac:dyDescent="0.2">
      <c r="C217" s="63"/>
    </row>
    <row r="218" spans="3:3" ht="12.75" customHeight="1" x14ac:dyDescent="0.2">
      <c r="C218" s="63"/>
    </row>
    <row r="219" spans="3:3" ht="12.75" customHeight="1" x14ac:dyDescent="0.2">
      <c r="C219" s="63"/>
    </row>
    <row r="220" spans="3:3" ht="12.75" customHeight="1" x14ac:dyDescent="0.2">
      <c r="C220" s="63"/>
    </row>
    <row r="221" spans="3:3" ht="12.75" customHeight="1" x14ac:dyDescent="0.2">
      <c r="C221" s="63"/>
    </row>
    <row r="222" spans="3:3" ht="12.75" customHeight="1" x14ac:dyDescent="0.2">
      <c r="C222" s="63"/>
    </row>
    <row r="223" spans="3:3" ht="12.75" customHeight="1" x14ac:dyDescent="0.2">
      <c r="C223" s="63"/>
    </row>
    <row r="224" spans="3:3" ht="12.75" customHeight="1" x14ac:dyDescent="0.2">
      <c r="C224" s="63"/>
    </row>
    <row r="225" spans="3:3" ht="12.75" customHeight="1" x14ac:dyDescent="0.2">
      <c r="C225" s="63"/>
    </row>
    <row r="226" spans="3:3" ht="12.75" customHeight="1" x14ac:dyDescent="0.2">
      <c r="C226" s="63"/>
    </row>
    <row r="227" spans="3:3" ht="12.75" customHeight="1" x14ac:dyDescent="0.2">
      <c r="C227" s="63"/>
    </row>
    <row r="228" spans="3:3" ht="12.75" customHeight="1" x14ac:dyDescent="0.2">
      <c r="C228" s="63"/>
    </row>
    <row r="229" spans="3:3" ht="12.75" customHeight="1" x14ac:dyDescent="0.2">
      <c r="C229" s="63"/>
    </row>
    <row r="230" spans="3:3" ht="12.75" customHeight="1" x14ac:dyDescent="0.2">
      <c r="C230" s="63"/>
    </row>
    <row r="231" spans="3:3" ht="12.75" customHeight="1" x14ac:dyDescent="0.2">
      <c r="C231" s="63"/>
    </row>
    <row r="232" spans="3:3" ht="12.75" customHeight="1" x14ac:dyDescent="0.2">
      <c r="C232" s="63"/>
    </row>
    <row r="233" spans="3:3" ht="12.75" customHeight="1" x14ac:dyDescent="0.2">
      <c r="C233" s="63"/>
    </row>
    <row r="234" spans="3:3" ht="12.75" customHeight="1" x14ac:dyDescent="0.2">
      <c r="C234" s="63"/>
    </row>
    <row r="235" spans="3:3" ht="12.75" customHeight="1" x14ac:dyDescent="0.2">
      <c r="C235" s="63"/>
    </row>
    <row r="236" spans="3:3" ht="12.75" customHeight="1" x14ac:dyDescent="0.2">
      <c r="C236" s="63"/>
    </row>
    <row r="237" spans="3:3" ht="12.75" customHeight="1" x14ac:dyDescent="0.2">
      <c r="C237" s="63"/>
    </row>
    <row r="238" spans="3:3" ht="12.75" customHeight="1" x14ac:dyDescent="0.2">
      <c r="C238" s="63"/>
    </row>
    <row r="239" spans="3:3" ht="12.75" customHeight="1" x14ac:dyDescent="0.2">
      <c r="C239" s="63"/>
    </row>
    <row r="240" spans="3:3" ht="12.75" customHeight="1" x14ac:dyDescent="0.2">
      <c r="C240" s="63"/>
    </row>
    <row r="241" spans="3:3" ht="12.75" customHeight="1" x14ac:dyDescent="0.2">
      <c r="C241" s="63"/>
    </row>
    <row r="242" spans="3:3" ht="12.75" customHeight="1" x14ac:dyDescent="0.2">
      <c r="C242" s="63"/>
    </row>
    <row r="243" spans="3:3" ht="12.75" customHeight="1" x14ac:dyDescent="0.2">
      <c r="C243" s="63"/>
    </row>
    <row r="244" spans="3:3" ht="12.75" customHeight="1" x14ac:dyDescent="0.2">
      <c r="C244" s="63"/>
    </row>
    <row r="245" spans="3:3" ht="12.75" customHeight="1" x14ac:dyDescent="0.2">
      <c r="C245" s="63"/>
    </row>
    <row r="246" spans="3:3" ht="12.75" customHeight="1" x14ac:dyDescent="0.2">
      <c r="C246" s="63"/>
    </row>
    <row r="247" spans="3:3" ht="12.75" customHeight="1" x14ac:dyDescent="0.2">
      <c r="C247" s="63"/>
    </row>
    <row r="248" spans="3:3" ht="12.75" customHeight="1" x14ac:dyDescent="0.2">
      <c r="C248" s="63"/>
    </row>
    <row r="249" spans="3:3" ht="12.75" customHeight="1" x14ac:dyDescent="0.2">
      <c r="C249" s="63"/>
    </row>
    <row r="250" spans="3:3" ht="12.75" customHeight="1" x14ac:dyDescent="0.2">
      <c r="C250" s="63"/>
    </row>
    <row r="251" spans="3:3" ht="12.75" customHeight="1" x14ac:dyDescent="0.2">
      <c r="C251" s="63"/>
    </row>
    <row r="252" spans="3:3" ht="12.75" customHeight="1" x14ac:dyDescent="0.2">
      <c r="C252" s="63"/>
    </row>
    <row r="253" spans="3:3" ht="12.75" customHeight="1" x14ac:dyDescent="0.2">
      <c r="C253" s="63"/>
    </row>
    <row r="254" spans="3:3" ht="12.75" customHeight="1" x14ac:dyDescent="0.2">
      <c r="C254" s="63"/>
    </row>
    <row r="255" spans="3:3" ht="12.75" customHeight="1" x14ac:dyDescent="0.2">
      <c r="C255" s="63"/>
    </row>
    <row r="256" spans="3:3" ht="12.75" customHeight="1" x14ac:dyDescent="0.2">
      <c r="C256" s="63"/>
    </row>
    <row r="257" spans="3:3" ht="12.75" customHeight="1" x14ac:dyDescent="0.2">
      <c r="C257" s="63"/>
    </row>
    <row r="258" spans="3:3" ht="12.75" customHeight="1" x14ac:dyDescent="0.2">
      <c r="C258" s="63"/>
    </row>
    <row r="259" spans="3:3" ht="12.75" customHeight="1" x14ac:dyDescent="0.2">
      <c r="C259" s="63"/>
    </row>
    <row r="260" spans="3:3" ht="12.75" customHeight="1" x14ac:dyDescent="0.2">
      <c r="C260" s="63"/>
    </row>
    <row r="261" spans="3:3" ht="12.75" customHeight="1" x14ac:dyDescent="0.2">
      <c r="C261" s="63"/>
    </row>
    <row r="262" spans="3:3" ht="12.75" customHeight="1" x14ac:dyDescent="0.2">
      <c r="C262" s="63"/>
    </row>
    <row r="263" spans="3:3" ht="12.75" customHeight="1" x14ac:dyDescent="0.2">
      <c r="C263" s="63"/>
    </row>
    <row r="264" spans="3:3" ht="12.75" customHeight="1" x14ac:dyDescent="0.2">
      <c r="C264" s="63"/>
    </row>
    <row r="265" spans="3:3" ht="12.75" customHeight="1" x14ac:dyDescent="0.2">
      <c r="C265" s="63"/>
    </row>
    <row r="266" spans="3:3" ht="12.75" customHeight="1" x14ac:dyDescent="0.2">
      <c r="C266" s="63"/>
    </row>
    <row r="267" spans="3:3" ht="12.75" customHeight="1" x14ac:dyDescent="0.2">
      <c r="C267" s="63"/>
    </row>
    <row r="268" spans="3:3" ht="12.75" customHeight="1" x14ac:dyDescent="0.2">
      <c r="C268" s="63"/>
    </row>
    <row r="269" spans="3:3" ht="12.75" customHeight="1" x14ac:dyDescent="0.2">
      <c r="C269" s="63"/>
    </row>
    <row r="270" spans="3:3" ht="12.75" customHeight="1" x14ac:dyDescent="0.2">
      <c r="C270" s="63"/>
    </row>
    <row r="271" spans="3:3" ht="12.75" customHeight="1" x14ac:dyDescent="0.2">
      <c r="C271" s="63"/>
    </row>
    <row r="272" spans="3:3" ht="12.75" customHeight="1" x14ac:dyDescent="0.2">
      <c r="C272" s="63"/>
    </row>
    <row r="273" spans="3:3" ht="12.75" customHeight="1" x14ac:dyDescent="0.2">
      <c r="C273" s="63"/>
    </row>
    <row r="274" spans="3:3" ht="12.75" customHeight="1" x14ac:dyDescent="0.2">
      <c r="C274" s="63"/>
    </row>
    <row r="275" spans="3:3" ht="12.75" customHeight="1" x14ac:dyDescent="0.2">
      <c r="C275" s="63"/>
    </row>
    <row r="276" spans="3:3" ht="12.75" customHeight="1" x14ac:dyDescent="0.2">
      <c r="C276" s="63"/>
    </row>
    <row r="277" spans="3:3" ht="12.75" customHeight="1" x14ac:dyDescent="0.2">
      <c r="C277" s="63"/>
    </row>
    <row r="278" spans="3:3" ht="12.75" customHeight="1" x14ac:dyDescent="0.2">
      <c r="C278" s="63"/>
    </row>
    <row r="279" spans="3:3" ht="12.75" customHeight="1" x14ac:dyDescent="0.2">
      <c r="C279" s="63"/>
    </row>
    <row r="280" spans="3:3" ht="12.75" customHeight="1" x14ac:dyDescent="0.2">
      <c r="C280" s="63"/>
    </row>
    <row r="281" spans="3:3" ht="12.75" customHeight="1" x14ac:dyDescent="0.2">
      <c r="C281" s="63"/>
    </row>
    <row r="282" spans="3:3" ht="12.75" customHeight="1" x14ac:dyDescent="0.2">
      <c r="C282" s="63"/>
    </row>
    <row r="283" spans="3:3" ht="12.75" customHeight="1" x14ac:dyDescent="0.2">
      <c r="C283" s="63"/>
    </row>
    <row r="284" spans="3:3" ht="12.75" customHeight="1" x14ac:dyDescent="0.2">
      <c r="C284" s="63"/>
    </row>
    <row r="285" spans="3:3" ht="12.75" customHeight="1" x14ac:dyDescent="0.2">
      <c r="C285" s="63"/>
    </row>
    <row r="286" spans="3:3" ht="12.75" customHeight="1" x14ac:dyDescent="0.2">
      <c r="C286" s="63"/>
    </row>
    <row r="287" spans="3:3" ht="12.75" customHeight="1" x14ac:dyDescent="0.2">
      <c r="C287" s="63"/>
    </row>
    <row r="288" spans="3:3" ht="12.75" customHeight="1" x14ac:dyDescent="0.2">
      <c r="C288" s="63"/>
    </row>
    <row r="289" spans="3:3" ht="12.75" customHeight="1" x14ac:dyDescent="0.2">
      <c r="C289" s="63"/>
    </row>
    <row r="290" spans="3:3" ht="12.75" customHeight="1" x14ac:dyDescent="0.2">
      <c r="C290" s="63"/>
    </row>
    <row r="291" spans="3:3" ht="12.75" customHeight="1" x14ac:dyDescent="0.2">
      <c r="C291" s="63"/>
    </row>
    <row r="292" spans="3:3" ht="12.75" customHeight="1" x14ac:dyDescent="0.2">
      <c r="C292" s="63"/>
    </row>
    <row r="293" spans="3:3" ht="12.75" customHeight="1" x14ac:dyDescent="0.2">
      <c r="C293" s="63"/>
    </row>
    <row r="294" spans="3:3" ht="12.75" customHeight="1" x14ac:dyDescent="0.2">
      <c r="C294" s="63"/>
    </row>
    <row r="295" spans="3:3" ht="12.75" customHeight="1" x14ac:dyDescent="0.2">
      <c r="C295" s="63"/>
    </row>
    <row r="296" spans="3:3" ht="12.75" customHeight="1" x14ac:dyDescent="0.2">
      <c r="C296" s="63"/>
    </row>
    <row r="297" spans="3:3" ht="12.75" customHeight="1" x14ac:dyDescent="0.2">
      <c r="C297" s="63"/>
    </row>
    <row r="298" spans="3:3" ht="12.75" customHeight="1" x14ac:dyDescent="0.2">
      <c r="C298" s="63"/>
    </row>
    <row r="299" spans="3:3" ht="12.75" customHeight="1" x14ac:dyDescent="0.2">
      <c r="C299" s="63"/>
    </row>
    <row r="300" spans="3:3" ht="12.75" customHeight="1" x14ac:dyDescent="0.2">
      <c r="C300" s="63"/>
    </row>
    <row r="301" spans="3:3" ht="12.75" customHeight="1" x14ac:dyDescent="0.2">
      <c r="C301" s="63"/>
    </row>
    <row r="302" spans="3:3" ht="12.75" customHeight="1" x14ac:dyDescent="0.2">
      <c r="C302" s="63"/>
    </row>
    <row r="303" spans="3:3" ht="12.75" customHeight="1" x14ac:dyDescent="0.2">
      <c r="C303" s="63"/>
    </row>
    <row r="304" spans="3:3" ht="12.75" customHeight="1" x14ac:dyDescent="0.2">
      <c r="C304" s="63"/>
    </row>
    <row r="305" spans="3:3" ht="12.75" customHeight="1" x14ac:dyDescent="0.2">
      <c r="C305" s="63"/>
    </row>
    <row r="306" spans="3:3" ht="12.75" customHeight="1" x14ac:dyDescent="0.2">
      <c r="C306" s="63"/>
    </row>
    <row r="307" spans="3:3" ht="12.75" customHeight="1" x14ac:dyDescent="0.2">
      <c r="C307" s="63"/>
    </row>
    <row r="308" spans="3:3" ht="12.75" customHeight="1" x14ac:dyDescent="0.2">
      <c r="C308" s="63"/>
    </row>
    <row r="309" spans="3:3" ht="12.75" customHeight="1" x14ac:dyDescent="0.2">
      <c r="C309" s="63"/>
    </row>
    <row r="310" spans="3:3" ht="12.75" customHeight="1" x14ac:dyDescent="0.2">
      <c r="C310" s="63"/>
    </row>
    <row r="311" spans="3:3" ht="12.75" customHeight="1" x14ac:dyDescent="0.2">
      <c r="C311" s="63"/>
    </row>
    <row r="312" spans="3:3" ht="12.75" customHeight="1" x14ac:dyDescent="0.2">
      <c r="C312" s="63"/>
    </row>
    <row r="313" spans="3:3" ht="12.75" customHeight="1" x14ac:dyDescent="0.2">
      <c r="C313" s="63"/>
    </row>
    <row r="314" spans="3:3" ht="12.75" customHeight="1" x14ac:dyDescent="0.2">
      <c r="C314" s="63"/>
    </row>
    <row r="315" spans="3:3" ht="12.75" customHeight="1" x14ac:dyDescent="0.2">
      <c r="C315" s="63"/>
    </row>
    <row r="316" spans="3:3" ht="12.75" customHeight="1" x14ac:dyDescent="0.2">
      <c r="C316" s="63"/>
    </row>
    <row r="317" spans="3:3" ht="12.75" customHeight="1" x14ac:dyDescent="0.2">
      <c r="C317" s="63"/>
    </row>
    <row r="318" spans="3:3" ht="12.75" customHeight="1" x14ac:dyDescent="0.2">
      <c r="C318" s="63"/>
    </row>
    <row r="319" spans="3:3" ht="12.75" customHeight="1" x14ac:dyDescent="0.2">
      <c r="C319" s="63"/>
    </row>
    <row r="320" spans="3:3" ht="12.75" customHeight="1" x14ac:dyDescent="0.2">
      <c r="C320" s="63"/>
    </row>
    <row r="321" spans="3:3" ht="12.75" customHeight="1" x14ac:dyDescent="0.2">
      <c r="C321" s="63"/>
    </row>
    <row r="322" spans="3:3" ht="12.75" customHeight="1" x14ac:dyDescent="0.2">
      <c r="C322" s="63"/>
    </row>
    <row r="323" spans="3:3" ht="12.75" customHeight="1" x14ac:dyDescent="0.2">
      <c r="C323" s="63"/>
    </row>
    <row r="324" spans="3:3" ht="12.75" customHeight="1" x14ac:dyDescent="0.2">
      <c r="C324" s="63"/>
    </row>
    <row r="325" spans="3:3" ht="12.75" customHeight="1" x14ac:dyDescent="0.2">
      <c r="C325" s="63"/>
    </row>
    <row r="326" spans="3:3" ht="12.75" customHeight="1" x14ac:dyDescent="0.2">
      <c r="C326" s="63"/>
    </row>
    <row r="327" spans="3:3" ht="12.75" customHeight="1" x14ac:dyDescent="0.2">
      <c r="C327" s="63"/>
    </row>
    <row r="328" spans="3:3" ht="12.75" customHeight="1" x14ac:dyDescent="0.2">
      <c r="C328" s="63"/>
    </row>
    <row r="329" spans="3:3" ht="12.75" customHeight="1" x14ac:dyDescent="0.2">
      <c r="C329" s="63"/>
    </row>
    <row r="330" spans="3:3" ht="12.75" customHeight="1" x14ac:dyDescent="0.2">
      <c r="C330" s="63"/>
    </row>
    <row r="331" spans="3:3" ht="12.75" customHeight="1" x14ac:dyDescent="0.2">
      <c r="C331" s="63"/>
    </row>
    <row r="332" spans="3:3" ht="12.75" customHeight="1" x14ac:dyDescent="0.2">
      <c r="C332" s="63"/>
    </row>
    <row r="333" spans="3:3" ht="12.75" customHeight="1" x14ac:dyDescent="0.2">
      <c r="C333" s="63"/>
    </row>
    <row r="334" spans="3:3" ht="12.75" customHeight="1" x14ac:dyDescent="0.2">
      <c r="C334" s="63"/>
    </row>
    <row r="335" spans="3:3" ht="12.75" customHeight="1" x14ac:dyDescent="0.2">
      <c r="C335" s="63"/>
    </row>
    <row r="336" spans="3:3" ht="12.75" customHeight="1" x14ac:dyDescent="0.2">
      <c r="C336" s="63"/>
    </row>
    <row r="337" spans="3:3" ht="12.75" customHeight="1" x14ac:dyDescent="0.2">
      <c r="C337" s="63"/>
    </row>
    <row r="338" spans="3:3" ht="12.75" customHeight="1" x14ac:dyDescent="0.2">
      <c r="C338" s="63"/>
    </row>
    <row r="339" spans="3:3" ht="12.75" customHeight="1" x14ac:dyDescent="0.2">
      <c r="C339" s="63"/>
    </row>
    <row r="340" spans="3:3" ht="12.75" customHeight="1" x14ac:dyDescent="0.2">
      <c r="C340" s="63"/>
    </row>
    <row r="341" spans="3:3" ht="12.75" customHeight="1" x14ac:dyDescent="0.2">
      <c r="C341" s="63"/>
    </row>
    <row r="342" spans="3:3" ht="12.75" customHeight="1" x14ac:dyDescent="0.2">
      <c r="C342" s="63"/>
    </row>
    <row r="343" spans="3:3" ht="12.75" customHeight="1" x14ac:dyDescent="0.2">
      <c r="C343" s="63"/>
    </row>
    <row r="344" spans="3:3" ht="12.75" customHeight="1" x14ac:dyDescent="0.2">
      <c r="C344" s="63"/>
    </row>
    <row r="345" spans="3:3" ht="12.75" customHeight="1" x14ac:dyDescent="0.2">
      <c r="C345" s="63"/>
    </row>
    <row r="346" spans="3:3" ht="12.75" customHeight="1" x14ac:dyDescent="0.2">
      <c r="C346" s="63"/>
    </row>
    <row r="347" spans="3:3" ht="12.75" customHeight="1" x14ac:dyDescent="0.2">
      <c r="C347" s="63"/>
    </row>
    <row r="348" spans="3:3" ht="12.75" customHeight="1" x14ac:dyDescent="0.2">
      <c r="C348" s="63"/>
    </row>
    <row r="349" spans="3:3" ht="12.75" customHeight="1" x14ac:dyDescent="0.2">
      <c r="C349" s="63"/>
    </row>
    <row r="350" spans="3:3" ht="12.75" customHeight="1" x14ac:dyDescent="0.2">
      <c r="C350" s="63"/>
    </row>
    <row r="351" spans="3:3" ht="12.75" customHeight="1" x14ac:dyDescent="0.2">
      <c r="C351" s="63"/>
    </row>
    <row r="352" spans="3:3" ht="12.75" customHeight="1" x14ac:dyDescent="0.2">
      <c r="C352" s="63"/>
    </row>
    <row r="353" spans="3:3" ht="12.75" customHeight="1" x14ac:dyDescent="0.2">
      <c r="C353" s="63"/>
    </row>
    <row r="354" spans="3:3" ht="12.75" customHeight="1" x14ac:dyDescent="0.2">
      <c r="C354" s="63"/>
    </row>
    <row r="355" spans="3:3" ht="12.75" customHeight="1" x14ac:dyDescent="0.2">
      <c r="C355" s="63"/>
    </row>
    <row r="356" spans="3:3" ht="12.75" customHeight="1" x14ac:dyDescent="0.2">
      <c r="C356" s="63"/>
    </row>
    <row r="357" spans="3:3" ht="12.75" customHeight="1" x14ac:dyDescent="0.2">
      <c r="C357" s="63"/>
    </row>
    <row r="358" spans="3:3" ht="12.75" customHeight="1" x14ac:dyDescent="0.2">
      <c r="C358" s="63"/>
    </row>
    <row r="359" spans="3:3" ht="12.75" customHeight="1" x14ac:dyDescent="0.2">
      <c r="C359" s="63"/>
    </row>
    <row r="360" spans="3:3" ht="12.75" customHeight="1" x14ac:dyDescent="0.2">
      <c r="C360" s="63"/>
    </row>
    <row r="361" spans="3:3" ht="12.75" customHeight="1" x14ac:dyDescent="0.2">
      <c r="C361" s="63"/>
    </row>
    <row r="362" spans="3:3" ht="12.75" customHeight="1" x14ac:dyDescent="0.2">
      <c r="C362" s="63"/>
    </row>
    <row r="363" spans="3:3" ht="12.75" customHeight="1" x14ac:dyDescent="0.2">
      <c r="C363" s="63"/>
    </row>
    <row r="364" spans="3:3" ht="12.75" customHeight="1" x14ac:dyDescent="0.2">
      <c r="C364" s="63"/>
    </row>
    <row r="365" spans="3:3" ht="12.75" customHeight="1" x14ac:dyDescent="0.2">
      <c r="C365" s="63"/>
    </row>
    <row r="366" spans="3:3" ht="12.75" customHeight="1" x14ac:dyDescent="0.2">
      <c r="C366" s="63"/>
    </row>
    <row r="367" spans="3:3" ht="12.75" customHeight="1" x14ac:dyDescent="0.2">
      <c r="C367" s="63"/>
    </row>
    <row r="368" spans="3:3" ht="12.75" customHeight="1" x14ac:dyDescent="0.2">
      <c r="C368" s="63"/>
    </row>
    <row r="369" spans="3:3" ht="12.75" customHeight="1" x14ac:dyDescent="0.2">
      <c r="C369" s="63"/>
    </row>
    <row r="370" spans="3:3" ht="12.75" customHeight="1" x14ac:dyDescent="0.2">
      <c r="C370" s="63"/>
    </row>
    <row r="371" spans="3:3" ht="12.75" customHeight="1" x14ac:dyDescent="0.2">
      <c r="C371" s="63"/>
    </row>
    <row r="372" spans="3:3" ht="12.75" customHeight="1" x14ac:dyDescent="0.2">
      <c r="C372" s="63"/>
    </row>
    <row r="373" spans="3:3" ht="12.75" customHeight="1" x14ac:dyDescent="0.2">
      <c r="C373" s="63"/>
    </row>
    <row r="374" spans="3:3" ht="12.75" customHeight="1" x14ac:dyDescent="0.2">
      <c r="C374" s="63"/>
    </row>
    <row r="375" spans="3:3" ht="12.75" customHeight="1" x14ac:dyDescent="0.2">
      <c r="C375" s="63"/>
    </row>
    <row r="376" spans="3:3" ht="12.75" customHeight="1" x14ac:dyDescent="0.2">
      <c r="C376" s="63"/>
    </row>
    <row r="377" spans="3:3" ht="12.75" customHeight="1" x14ac:dyDescent="0.2">
      <c r="C377" s="63"/>
    </row>
    <row r="378" spans="3:3" ht="12.75" customHeight="1" x14ac:dyDescent="0.2">
      <c r="C378" s="63"/>
    </row>
    <row r="379" spans="3:3" ht="12.75" customHeight="1" x14ac:dyDescent="0.2">
      <c r="C379" s="63"/>
    </row>
    <row r="380" spans="3:3" ht="12.75" customHeight="1" x14ac:dyDescent="0.2">
      <c r="C380" s="63"/>
    </row>
    <row r="381" spans="3:3" ht="12.75" customHeight="1" x14ac:dyDescent="0.2">
      <c r="C381" s="63"/>
    </row>
    <row r="382" spans="3:3" ht="12.75" customHeight="1" x14ac:dyDescent="0.2">
      <c r="C382" s="63"/>
    </row>
    <row r="383" spans="3:3" ht="12.75" customHeight="1" x14ac:dyDescent="0.2">
      <c r="C383" s="63"/>
    </row>
    <row r="384" spans="3:3" ht="12.75" customHeight="1" x14ac:dyDescent="0.2">
      <c r="C384" s="63"/>
    </row>
    <row r="385" spans="3:3" ht="12.75" customHeight="1" x14ac:dyDescent="0.2">
      <c r="C385" s="63"/>
    </row>
    <row r="386" spans="3:3" ht="12.75" customHeight="1" x14ac:dyDescent="0.2">
      <c r="C386" s="63"/>
    </row>
    <row r="387" spans="3:3" ht="12.75" customHeight="1" x14ac:dyDescent="0.2">
      <c r="C387" s="63"/>
    </row>
    <row r="388" spans="3:3" ht="12.75" customHeight="1" x14ac:dyDescent="0.2">
      <c r="C388" s="63"/>
    </row>
    <row r="389" spans="3:3" ht="12.75" customHeight="1" x14ac:dyDescent="0.2">
      <c r="C389" s="63"/>
    </row>
    <row r="390" spans="3:3" ht="12.75" customHeight="1" x14ac:dyDescent="0.2">
      <c r="C390" s="63"/>
    </row>
    <row r="391" spans="3:3" ht="12.75" customHeight="1" x14ac:dyDescent="0.2">
      <c r="C391" s="63"/>
    </row>
    <row r="392" spans="3:3" ht="12.75" customHeight="1" x14ac:dyDescent="0.2">
      <c r="C392" s="63"/>
    </row>
    <row r="393" spans="3:3" ht="12.75" customHeight="1" x14ac:dyDescent="0.2">
      <c r="C393" s="63"/>
    </row>
    <row r="394" spans="3:3" ht="12.75" customHeight="1" x14ac:dyDescent="0.2">
      <c r="C394" s="63"/>
    </row>
    <row r="395" spans="3:3" ht="12.75" customHeight="1" x14ac:dyDescent="0.2">
      <c r="C395" s="63"/>
    </row>
    <row r="396" spans="3:3" ht="12.75" customHeight="1" x14ac:dyDescent="0.2">
      <c r="C396" s="63"/>
    </row>
    <row r="397" spans="3:3" ht="12.75" customHeight="1" x14ac:dyDescent="0.2">
      <c r="C397" s="63"/>
    </row>
    <row r="398" spans="3:3" ht="12.75" customHeight="1" x14ac:dyDescent="0.2">
      <c r="C398" s="63"/>
    </row>
    <row r="399" spans="3:3" ht="12.75" customHeight="1" x14ac:dyDescent="0.2">
      <c r="C399" s="63"/>
    </row>
    <row r="400" spans="3:3" ht="12.75" customHeight="1" x14ac:dyDescent="0.2">
      <c r="C400" s="63"/>
    </row>
    <row r="401" spans="3:3" ht="12.75" customHeight="1" x14ac:dyDescent="0.2">
      <c r="C401" s="63"/>
    </row>
    <row r="402" spans="3:3" ht="12.75" customHeight="1" x14ac:dyDescent="0.2">
      <c r="C402" s="63"/>
    </row>
    <row r="403" spans="3:3" ht="12.75" customHeight="1" x14ac:dyDescent="0.2">
      <c r="C403" s="63"/>
    </row>
    <row r="404" spans="3:3" ht="12.75" customHeight="1" x14ac:dyDescent="0.2">
      <c r="C404" s="63"/>
    </row>
    <row r="405" spans="3:3" ht="12.75" customHeight="1" x14ac:dyDescent="0.2">
      <c r="C405" s="63"/>
    </row>
    <row r="406" spans="3:3" ht="12.75" customHeight="1" x14ac:dyDescent="0.2">
      <c r="C406" s="63"/>
    </row>
    <row r="407" spans="3:3" ht="12.75" customHeight="1" x14ac:dyDescent="0.2">
      <c r="C407" s="63"/>
    </row>
    <row r="408" spans="3:3" ht="12.75" customHeight="1" x14ac:dyDescent="0.2">
      <c r="C408" s="63"/>
    </row>
    <row r="409" spans="3:3" ht="12.75" customHeight="1" x14ac:dyDescent="0.2">
      <c r="C409" s="63"/>
    </row>
    <row r="410" spans="3:3" ht="12.75" customHeight="1" x14ac:dyDescent="0.2">
      <c r="C410" s="63"/>
    </row>
    <row r="411" spans="3:3" ht="12.75" customHeight="1" x14ac:dyDescent="0.2">
      <c r="C411" s="63"/>
    </row>
    <row r="412" spans="3:3" ht="12.75" customHeight="1" x14ac:dyDescent="0.2">
      <c r="C412" s="63"/>
    </row>
    <row r="413" spans="3:3" ht="12.75" customHeight="1" x14ac:dyDescent="0.2">
      <c r="C413" s="63"/>
    </row>
    <row r="414" spans="3:3" ht="12.75" customHeight="1" x14ac:dyDescent="0.2">
      <c r="C414" s="63"/>
    </row>
    <row r="415" spans="3:3" ht="12.75" customHeight="1" x14ac:dyDescent="0.2">
      <c r="C415" s="63"/>
    </row>
    <row r="416" spans="3:3" ht="12.75" customHeight="1" x14ac:dyDescent="0.2">
      <c r="C416" s="63"/>
    </row>
    <row r="417" spans="3:3" ht="12.75" customHeight="1" x14ac:dyDescent="0.2">
      <c r="C417" s="63"/>
    </row>
    <row r="418" spans="3:3" ht="12.75" customHeight="1" x14ac:dyDescent="0.2">
      <c r="C418" s="63"/>
    </row>
    <row r="419" spans="3:3" ht="12.75" customHeight="1" x14ac:dyDescent="0.2">
      <c r="C419" s="63"/>
    </row>
    <row r="420" spans="3:3" ht="12.75" customHeight="1" x14ac:dyDescent="0.2">
      <c r="C420" s="63"/>
    </row>
    <row r="421" spans="3:3" ht="12.75" customHeight="1" x14ac:dyDescent="0.2">
      <c r="C421" s="63"/>
    </row>
    <row r="422" spans="3:3" ht="12.75" customHeight="1" x14ac:dyDescent="0.2">
      <c r="C422" s="63"/>
    </row>
    <row r="423" spans="3:3" ht="12.75" customHeight="1" x14ac:dyDescent="0.2">
      <c r="C423" s="63"/>
    </row>
    <row r="424" spans="3:3" ht="12.75" customHeight="1" x14ac:dyDescent="0.2">
      <c r="C424" s="63"/>
    </row>
    <row r="425" spans="3:3" ht="12.75" customHeight="1" x14ac:dyDescent="0.2">
      <c r="C425" s="63"/>
    </row>
    <row r="426" spans="3:3" ht="12.75" customHeight="1" x14ac:dyDescent="0.2">
      <c r="C426" s="63"/>
    </row>
    <row r="427" spans="3:3" ht="12.75" customHeight="1" x14ac:dyDescent="0.2">
      <c r="C427" s="63"/>
    </row>
    <row r="428" spans="3:3" ht="12.75" customHeight="1" x14ac:dyDescent="0.2">
      <c r="C428" s="63"/>
    </row>
    <row r="429" spans="3:3" ht="12.75" customHeight="1" x14ac:dyDescent="0.2">
      <c r="C429" s="63"/>
    </row>
    <row r="430" spans="3:3" ht="12.75" customHeight="1" x14ac:dyDescent="0.2">
      <c r="C430" s="63"/>
    </row>
    <row r="431" spans="3:3" ht="12.75" customHeight="1" x14ac:dyDescent="0.2">
      <c r="C431" s="63"/>
    </row>
    <row r="432" spans="3:3" ht="12.75" customHeight="1" x14ac:dyDescent="0.2">
      <c r="C432" s="63"/>
    </row>
    <row r="433" spans="3:3" ht="12.75" customHeight="1" x14ac:dyDescent="0.2">
      <c r="C433" s="63"/>
    </row>
    <row r="434" spans="3:3" ht="12.75" customHeight="1" x14ac:dyDescent="0.2">
      <c r="C434" s="63"/>
    </row>
    <row r="435" spans="3:3" ht="12.75" customHeight="1" x14ac:dyDescent="0.2">
      <c r="C435" s="63"/>
    </row>
    <row r="436" spans="3:3" ht="12.75" customHeight="1" x14ac:dyDescent="0.2">
      <c r="C436" s="63"/>
    </row>
    <row r="437" spans="3:3" ht="12.75" customHeight="1" x14ac:dyDescent="0.2">
      <c r="C437" s="63"/>
    </row>
    <row r="438" spans="3:3" ht="12.75" customHeight="1" x14ac:dyDescent="0.2">
      <c r="C438" s="63"/>
    </row>
    <row r="439" spans="3:3" ht="12.75" customHeight="1" x14ac:dyDescent="0.2">
      <c r="C439" s="63"/>
    </row>
    <row r="440" spans="3:3" ht="12.75" customHeight="1" x14ac:dyDescent="0.2">
      <c r="C440" s="63"/>
    </row>
    <row r="441" spans="3:3" ht="12.75" customHeight="1" x14ac:dyDescent="0.2">
      <c r="C441" s="63"/>
    </row>
    <row r="442" spans="3:3" ht="12.75" customHeight="1" x14ac:dyDescent="0.2">
      <c r="C442" s="63"/>
    </row>
    <row r="443" spans="3:3" ht="12.75" customHeight="1" x14ac:dyDescent="0.2">
      <c r="C443" s="63"/>
    </row>
    <row r="444" spans="3:3" ht="12.75" customHeight="1" x14ac:dyDescent="0.2">
      <c r="C444" s="63"/>
    </row>
    <row r="445" spans="3:3" ht="12.75" customHeight="1" x14ac:dyDescent="0.2">
      <c r="C445" s="63"/>
    </row>
    <row r="446" spans="3:3" ht="12.75" customHeight="1" x14ac:dyDescent="0.2">
      <c r="C446" s="63"/>
    </row>
    <row r="447" spans="3:3" ht="12.75" customHeight="1" x14ac:dyDescent="0.2">
      <c r="C447" s="63"/>
    </row>
    <row r="448" spans="3:3" ht="12.75" customHeight="1" x14ac:dyDescent="0.2">
      <c r="C448" s="63"/>
    </row>
    <row r="449" spans="3:3" ht="12.75" customHeight="1" x14ac:dyDescent="0.2">
      <c r="C449" s="63"/>
    </row>
    <row r="450" spans="3:3" ht="12.75" customHeight="1" x14ac:dyDescent="0.2">
      <c r="C450" s="63"/>
    </row>
    <row r="451" spans="3:3" ht="12.75" customHeight="1" x14ac:dyDescent="0.2">
      <c r="C451" s="63"/>
    </row>
    <row r="452" spans="3:3" ht="12.75" customHeight="1" x14ac:dyDescent="0.2">
      <c r="C452" s="63"/>
    </row>
    <row r="453" spans="3:3" ht="12.75" customHeight="1" x14ac:dyDescent="0.2">
      <c r="C453" s="63"/>
    </row>
    <row r="454" spans="3:3" ht="12.75" customHeight="1" x14ac:dyDescent="0.2">
      <c r="C454" s="63"/>
    </row>
    <row r="455" spans="3:3" ht="12.75" customHeight="1" x14ac:dyDescent="0.2">
      <c r="C455" s="63"/>
    </row>
    <row r="456" spans="3:3" ht="12.75" customHeight="1" x14ac:dyDescent="0.2">
      <c r="C456" s="63"/>
    </row>
    <row r="457" spans="3:3" ht="12.75" customHeight="1" x14ac:dyDescent="0.2">
      <c r="C457" s="63"/>
    </row>
    <row r="458" spans="3:3" ht="12.75" customHeight="1" x14ac:dyDescent="0.2">
      <c r="C458" s="63"/>
    </row>
    <row r="459" spans="3:3" ht="12.75" customHeight="1" x14ac:dyDescent="0.2">
      <c r="C459" s="63"/>
    </row>
    <row r="460" spans="3:3" ht="12.75" customHeight="1" x14ac:dyDescent="0.2">
      <c r="C460" s="63"/>
    </row>
    <row r="461" spans="3:3" ht="12.75" customHeight="1" x14ac:dyDescent="0.2">
      <c r="C461" s="63"/>
    </row>
    <row r="462" spans="3:3" ht="12.75" customHeight="1" x14ac:dyDescent="0.2">
      <c r="C462" s="63"/>
    </row>
    <row r="463" spans="3:3" ht="12.75" customHeight="1" x14ac:dyDescent="0.2">
      <c r="C463" s="63"/>
    </row>
    <row r="464" spans="3:3" ht="12.75" customHeight="1" x14ac:dyDescent="0.2">
      <c r="C464" s="63"/>
    </row>
    <row r="465" spans="3:3" ht="12.75" customHeight="1" x14ac:dyDescent="0.2">
      <c r="C465" s="63"/>
    </row>
    <row r="466" spans="3:3" ht="12.75" customHeight="1" x14ac:dyDescent="0.2">
      <c r="C466" s="63"/>
    </row>
    <row r="467" spans="3:3" ht="12.75" customHeight="1" x14ac:dyDescent="0.2">
      <c r="C467" s="63"/>
    </row>
    <row r="468" spans="3:3" ht="12.75" customHeight="1" x14ac:dyDescent="0.2">
      <c r="C468" s="63"/>
    </row>
    <row r="469" spans="3:3" ht="12.75" customHeight="1" x14ac:dyDescent="0.2">
      <c r="C469" s="63"/>
    </row>
    <row r="470" spans="3:3" ht="12.75" customHeight="1" x14ac:dyDescent="0.2">
      <c r="C470" s="63"/>
    </row>
    <row r="471" spans="3:3" ht="12.75" customHeight="1" x14ac:dyDescent="0.2">
      <c r="C471" s="63"/>
    </row>
    <row r="472" spans="3:3" ht="12.75" customHeight="1" x14ac:dyDescent="0.2">
      <c r="C472" s="63"/>
    </row>
    <row r="473" spans="3:3" ht="12.75" customHeight="1" x14ac:dyDescent="0.2">
      <c r="C473" s="63"/>
    </row>
    <row r="474" spans="3:3" ht="12.75" customHeight="1" x14ac:dyDescent="0.2">
      <c r="C474" s="63"/>
    </row>
    <row r="475" spans="3:3" ht="12.75" customHeight="1" x14ac:dyDescent="0.2">
      <c r="C475" s="63"/>
    </row>
    <row r="476" spans="3:3" ht="12.75" customHeight="1" x14ac:dyDescent="0.2">
      <c r="C476" s="63"/>
    </row>
    <row r="477" spans="3:3" ht="12.75" customHeight="1" x14ac:dyDescent="0.2">
      <c r="C477" s="63"/>
    </row>
    <row r="478" spans="3:3" ht="12.75" customHeight="1" x14ac:dyDescent="0.2">
      <c r="C478" s="63"/>
    </row>
    <row r="479" spans="3:3" ht="12.75" customHeight="1" x14ac:dyDescent="0.2">
      <c r="C479" s="63"/>
    </row>
    <row r="480" spans="3:3" ht="12.75" customHeight="1" x14ac:dyDescent="0.2">
      <c r="C480" s="63"/>
    </row>
    <row r="481" spans="3:3" ht="12.75" customHeight="1" x14ac:dyDescent="0.2">
      <c r="C481" s="63"/>
    </row>
    <row r="482" spans="3:3" ht="12.75" customHeight="1" x14ac:dyDescent="0.2">
      <c r="C482" s="63"/>
    </row>
    <row r="483" spans="3:3" ht="12.75" customHeight="1" x14ac:dyDescent="0.2">
      <c r="C483" s="63"/>
    </row>
    <row r="484" spans="3:3" ht="12.75" customHeight="1" x14ac:dyDescent="0.2">
      <c r="C484" s="63"/>
    </row>
    <row r="485" spans="3:3" ht="12.75" customHeight="1" x14ac:dyDescent="0.2">
      <c r="C485" s="63"/>
    </row>
    <row r="486" spans="3:3" ht="12.75" customHeight="1" x14ac:dyDescent="0.2">
      <c r="C486" s="63"/>
    </row>
    <row r="487" spans="3:3" ht="12.75" customHeight="1" x14ac:dyDescent="0.2">
      <c r="C487" s="63"/>
    </row>
    <row r="488" spans="3:3" ht="12.75" customHeight="1" x14ac:dyDescent="0.2">
      <c r="C488" s="63"/>
    </row>
    <row r="489" spans="3:3" ht="12.75" customHeight="1" x14ac:dyDescent="0.2">
      <c r="C489" s="63"/>
    </row>
    <row r="490" spans="3:3" ht="12.75" customHeight="1" x14ac:dyDescent="0.2">
      <c r="C490" s="63"/>
    </row>
    <row r="491" spans="3:3" ht="12.75" customHeight="1" x14ac:dyDescent="0.2">
      <c r="C491" s="63"/>
    </row>
    <row r="492" spans="3:3" ht="12.75" customHeight="1" x14ac:dyDescent="0.2">
      <c r="C492" s="63"/>
    </row>
    <row r="493" spans="3:3" ht="12.75" customHeight="1" x14ac:dyDescent="0.2">
      <c r="C493" s="63"/>
    </row>
    <row r="494" spans="3:3" ht="12.75" customHeight="1" x14ac:dyDescent="0.2">
      <c r="C494" s="63"/>
    </row>
    <row r="495" spans="3:3" ht="12.75" customHeight="1" x14ac:dyDescent="0.2">
      <c r="C495" s="63"/>
    </row>
    <row r="496" spans="3:3" ht="12.75" customHeight="1" x14ac:dyDescent="0.2">
      <c r="C496" s="63"/>
    </row>
    <row r="497" spans="3:3" ht="12.75" customHeight="1" x14ac:dyDescent="0.2">
      <c r="C497" s="63"/>
    </row>
    <row r="498" spans="3:3" ht="12.75" customHeight="1" x14ac:dyDescent="0.2">
      <c r="C498" s="63"/>
    </row>
    <row r="499" spans="3:3" ht="12.75" customHeight="1" x14ac:dyDescent="0.2">
      <c r="C499" s="63"/>
    </row>
    <row r="500" spans="3:3" ht="12.75" customHeight="1" x14ac:dyDescent="0.2">
      <c r="C500" s="63"/>
    </row>
    <row r="501" spans="3:3" ht="12.75" customHeight="1" x14ac:dyDescent="0.2">
      <c r="C501" s="63"/>
    </row>
    <row r="502" spans="3:3" ht="12.75" customHeight="1" x14ac:dyDescent="0.2">
      <c r="C502" s="63"/>
    </row>
    <row r="503" spans="3:3" ht="12.75" customHeight="1" x14ac:dyDescent="0.2">
      <c r="C503" s="63"/>
    </row>
    <row r="504" spans="3:3" ht="12.75" customHeight="1" x14ac:dyDescent="0.2">
      <c r="C504" s="63"/>
    </row>
    <row r="505" spans="3:3" ht="12.75" customHeight="1" x14ac:dyDescent="0.2">
      <c r="C505" s="63"/>
    </row>
    <row r="506" spans="3:3" ht="12.75" customHeight="1" x14ac:dyDescent="0.2">
      <c r="C506" s="63"/>
    </row>
    <row r="507" spans="3:3" ht="12.75" customHeight="1" x14ac:dyDescent="0.2">
      <c r="C507" s="63"/>
    </row>
    <row r="508" spans="3:3" ht="12.75" customHeight="1" x14ac:dyDescent="0.2">
      <c r="C508" s="63"/>
    </row>
    <row r="509" spans="3:3" ht="12.75" customHeight="1" x14ac:dyDescent="0.2">
      <c r="C509" s="63"/>
    </row>
    <row r="510" spans="3:3" ht="12.75" customHeight="1" x14ac:dyDescent="0.2">
      <c r="C510" s="63"/>
    </row>
    <row r="511" spans="3:3" ht="12.75" customHeight="1" x14ac:dyDescent="0.2">
      <c r="C511" s="63"/>
    </row>
    <row r="512" spans="3:3" ht="12.75" customHeight="1" x14ac:dyDescent="0.2">
      <c r="C512" s="63"/>
    </row>
    <row r="513" spans="3:3" ht="12.75" customHeight="1" x14ac:dyDescent="0.2">
      <c r="C513" s="63"/>
    </row>
    <row r="514" spans="3:3" ht="12.75" customHeight="1" x14ac:dyDescent="0.2">
      <c r="C514" s="63"/>
    </row>
    <row r="515" spans="3:3" ht="12.75" customHeight="1" x14ac:dyDescent="0.2">
      <c r="C515" s="63"/>
    </row>
    <row r="516" spans="3:3" ht="12.75" customHeight="1" x14ac:dyDescent="0.2">
      <c r="C516" s="63"/>
    </row>
    <row r="517" spans="3:3" ht="12.75" customHeight="1" x14ac:dyDescent="0.2">
      <c r="C517" s="63"/>
    </row>
    <row r="518" spans="3:3" ht="12.75" customHeight="1" x14ac:dyDescent="0.2">
      <c r="C518" s="63"/>
    </row>
    <row r="519" spans="3:3" ht="12.75" customHeight="1" x14ac:dyDescent="0.2">
      <c r="C519" s="63"/>
    </row>
    <row r="520" spans="3:3" ht="12.75" customHeight="1" x14ac:dyDescent="0.2">
      <c r="C520" s="63"/>
    </row>
    <row r="521" spans="3:3" ht="12.75" customHeight="1" x14ac:dyDescent="0.2">
      <c r="C521" s="63"/>
    </row>
    <row r="522" spans="3:3" ht="12.75" customHeight="1" x14ac:dyDescent="0.2">
      <c r="C522" s="63"/>
    </row>
    <row r="523" spans="3:3" ht="12.75" customHeight="1" x14ac:dyDescent="0.2">
      <c r="C523" s="63"/>
    </row>
    <row r="524" spans="3:3" ht="12.75" customHeight="1" x14ac:dyDescent="0.2">
      <c r="C524" s="63"/>
    </row>
    <row r="525" spans="3:3" ht="12.75" customHeight="1" x14ac:dyDescent="0.2">
      <c r="C525" s="63"/>
    </row>
    <row r="526" spans="3:3" ht="12.75" customHeight="1" x14ac:dyDescent="0.2">
      <c r="C526" s="63"/>
    </row>
    <row r="527" spans="3:3" ht="12.75" customHeight="1" x14ac:dyDescent="0.2">
      <c r="C527" s="63"/>
    </row>
    <row r="528" spans="3:3" ht="12.75" customHeight="1" x14ac:dyDescent="0.2">
      <c r="C528" s="63"/>
    </row>
    <row r="529" spans="3:3" ht="12.75" customHeight="1" x14ac:dyDescent="0.2">
      <c r="C529" s="63"/>
    </row>
    <row r="530" spans="3:3" ht="12.75" customHeight="1" x14ac:dyDescent="0.2">
      <c r="C530" s="63"/>
    </row>
    <row r="531" spans="3:3" ht="12.75" customHeight="1" x14ac:dyDescent="0.2">
      <c r="C531" s="63"/>
    </row>
    <row r="532" spans="3:3" ht="12.75" customHeight="1" x14ac:dyDescent="0.2">
      <c r="C532" s="63"/>
    </row>
    <row r="533" spans="3:3" ht="12.75" customHeight="1" x14ac:dyDescent="0.2">
      <c r="C533" s="63"/>
    </row>
    <row r="534" spans="3:3" ht="12.75" customHeight="1" x14ac:dyDescent="0.2">
      <c r="C534" s="63"/>
    </row>
    <row r="535" spans="3:3" ht="12.75" customHeight="1" x14ac:dyDescent="0.2">
      <c r="C535" s="63"/>
    </row>
    <row r="536" spans="3:3" ht="12.75" customHeight="1" x14ac:dyDescent="0.2">
      <c r="C536" s="63"/>
    </row>
    <row r="537" spans="3:3" ht="12.75" customHeight="1" x14ac:dyDescent="0.2">
      <c r="C537" s="63"/>
    </row>
    <row r="538" spans="3:3" ht="12.75" customHeight="1" x14ac:dyDescent="0.2">
      <c r="C538" s="63"/>
    </row>
    <row r="539" spans="3:3" ht="12.75" customHeight="1" x14ac:dyDescent="0.2">
      <c r="C539" s="63"/>
    </row>
    <row r="540" spans="3:3" ht="12.75" customHeight="1" x14ac:dyDescent="0.2">
      <c r="C540" s="63"/>
    </row>
    <row r="541" spans="3:3" ht="12.75" customHeight="1" x14ac:dyDescent="0.2">
      <c r="C541" s="63"/>
    </row>
    <row r="542" spans="3:3" ht="12.75" customHeight="1" x14ac:dyDescent="0.2">
      <c r="C542" s="63"/>
    </row>
    <row r="543" spans="3:3" ht="12.75" customHeight="1" x14ac:dyDescent="0.2">
      <c r="C543" s="63"/>
    </row>
    <row r="544" spans="3:3" ht="12.75" customHeight="1" x14ac:dyDescent="0.2">
      <c r="C544" s="63"/>
    </row>
    <row r="545" spans="3:3" ht="12.75" customHeight="1" x14ac:dyDescent="0.2">
      <c r="C545" s="63"/>
    </row>
    <row r="546" spans="3:3" ht="12.75" customHeight="1" x14ac:dyDescent="0.2">
      <c r="C546" s="63"/>
    </row>
    <row r="547" spans="3:3" ht="12.75" customHeight="1" x14ac:dyDescent="0.2">
      <c r="C547" s="63"/>
    </row>
    <row r="548" spans="3:3" ht="12.75" customHeight="1" x14ac:dyDescent="0.2">
      <c r="C548" s="63"/>
    </row>
    <row r="549" spans="3:3" ht="12.75" customHeight="1" x14ac:dyDescent="0.2">
      <c r="C549" s="63"/>
    </row>
    <row r="550" spans="3:3" ht="12.75" customHeight="1" x14ac:dyDescent="0.2">
      <c r="C550" s="63"/>
    </row>
    <row r="551" spans="3:3" ht="12.75" customHeight="1" x14ac:dyDescent="0.2">
      <c r="C551" s="63"/>
    </row>
    <row r="552" spans="3:3" ht="12.75" customHeight="1" x14ac:dyDescent="0.2">
      <c r="C552" s="63"/>
    </row>
    <row r="553" spans="3:3" ht="12.75" customHeight="1" x14ac:dyDescent="0.2">
      <c r="C553" s="63"/>
    </row>
    <row r="554" spans="3:3" ht="12.75" customHeight="1" x14ac:dyDescent="0.2">
      <c r="C554" s="63"/>
    </row>
    <row r="555" spans="3:3" ht="12.75" customHeight="1" x14ac:dyDescent="0.2">
      <c r="C555" s="63"/>
    </row>
    <row r="556" spans="3:3" ht="12.75" customHeight="1" x14ac:dyDescent="0.2">
      <c r="C556" s="63"/>
    </row>
    <row r="557" spans="3:3" ht="12.75" customHeight="1" x14ac:dyDescent="0.2">
      <c r="C557" s="63"/>
    </row>
    <row r="558" spans="3:3" ht="12.75" customHeight="1" x14ac:dyDescent="0.2">
      <c r="C558" s="63"/>
    </row>
    <row r="559" spans="3:3" ht="12.75" customHeight="1" x14ac:dyDescent="0.2">
      <c r="C559" s="63"/>
    </row>
    <row r="560" spans="3:3" ht="12.75" customHeight="1" x14ac:dyDescent="0.2">
      <c r="C560" s="63"/>
    </row>
    <row r="561" spans="3:3" ht="12.75" customHeight="1" x14ac:dyDescent="0.2">
      <c r="C561" s="63"/>
    </row>
    <row r="562" spans="3:3" ht="12.75" customHeight="1" x14ac:dyDescent="0.2">
      <c r="C562" s="63"/>
    </row>
    <row r="563" spans="3:3" ht="12.75" customHeight="1" x14ac:dyDescent="0.2">
      <c r="C563" s="63"/>
    </row>
    <row r="564" spans="3:3" ht="12.75" customHeight="1" x14ac:dyDescent="0.2">
      <c r="C564" s="63"/>
    </row>
    <row r="565" spans="3:3" ht="12.75" customHeight="1" x14ac:dyDescent="0.2">
      <c r="C565" s="63"/>
    </row>
    <row r="566" spans="3:3" ht="12.75" customHeight="1" x14ac:dyDescent="0.2">
      <c r="C566" s="63"/>
    </row>
    <row r="567" spans="3:3" ht="12.75" customHeight="1" x14ac:dyDescent="0.2">
      <c r="C567" s="63"/>
    </row>
    <row r="568" spans="3:3" ht="12.75" customHeight="1" x14ac:dyDescent="0.2">
      <c r="C568" s="63"/>
    </row>
    <row r="569" spans="3:3" ht="12.75" customHeight="1" x14ac:dyDescent="0.2">
      <c r="C569" s="63"/>
    </row>
    <row r="570" spans="3:3" ht="12.75" customHeight="1" x14ac:dyDescent="0.2">
      <c r="C570" s="63"/>
    </row>
    <row r="571" spans="3:3" ht="12.75" customHeight="1" x14ac:dyDescent="0.2">
      <c r="C571" s="63"/>
    </row>
    <row r="572" spans="3:3" ht="12.75" customHeight="1" x14ac:dyDescent="0.2">
      <c r="C572" s="63"/>
    </row>
    <row r="573" spans="3:3" ht="12.75" customHeight="1" x14ac:dyDescent="0.2">
      <c r="C573" s="63"/>
    </row>
    <row r="574" spans="3:3" ht="12.75" customHeight="1" x14ac:dyDescent="0.2">
      <c r="C574" s="63"/>
    </row>
    <row r="575" spans="3:3" ht="12.75" customHeight="1" x14ac:dyDescent="0.2">
      <c r="C575" s="63"/>
    </row>
    <row r="576" spans="3:3" ht="12.75" customHeight="1" x14ac:dyDescent="0.2">
      <c r="C576" s="63"/>
    </row>
    <row r="577" spans="3:3" ht="12.75" customHeight="1" x14ac:dyDescent="0.2">
      <c r="C577" s="63"/>
    </row>
    <row r="578" spans="3:3" ht="12.75" customHeight="1" x14ac:dyDescent="0.2">
      <c r="C578" s="63"/>
    </row>
    <row r="579" spans="3:3" ht="12.75" customHeight="1" x14ac:dyDescent="0.2">
      <c r="C579" s="63"/>
    </row>
    <row r="580" spans="3:3" ht="12.75" customHeight="1" x14ac:dyDescent="0.2">
      <c r="C580" s="63"/>
    </row>
    <row r="581" spans="3:3" ht="12.75" customHeight="1" x14ac:dyDescent="0.2">
      <c r="C581" s="63"/>
    </row>
    <row r="582" spans="3:3" ht="12.75" customHeight="1" x14ac:dyDescent="0.2">
      <c r="C582" s="63"/>
    </row>
    <row r="583" spans="3:3" ht="12.75" customHeight="1" x14ac:dyDescent="0.2">
      <c r="C583" s="63"/>
    </row>
    <row r="584" spans="3:3" ht="12.75" customHeight="1" x14ac:dyDescent="0.2">
      <c r="C584" s="63"/>
    </row>
    <row r="585" spans="3:3" ht="12.75" customHeight="1" x14ac:dyDescent="0.2">
      <c r="C585" s="63"/>
    </row>
    <row r="586" spans="3:3" ht="12.75" customHeight="1" x14ac:dyDescent="0.2">
      <c r="C586" s="63"/>
    </row>
    <row r="587" spans="3:3" ht="12.75" customHeight="1" x14ac:dyDescent="0.2">
      <c r="C587" s="63"/>
    </row>
    <row r="588" spans="3:3" ht="12.75" customHeight="1" x14ac:dyDescent="0.2">
      <c r="C588" s="63"/>
    </row>
    <row r="589" spans="3:3" ht="12.75" customHeight="1" x14ac:dyDescent="0.2">
      <c r="C589" s="63"/>
    </row>
    <row r="590" spans="3:3" ht="12.75" customHeight="1" x14ac:dyDescent="0.2">
      <c r="C590" s="63"/>
    </row>
    <row r="591" spans="3:3" ht="12.75" customHeight="1" x14ac:dyDescent="0.2">
      <c r="C591" s="63"/>
    </row>
    <row r="592" spans="3:3" ht="12.75" customHeight="1" x14ac:dyDescent="0.2">
      <c r="C592" s="63"/>
    </row>
    <row r="593" spans="3:3" ht="12.75" customHeight="1" x14ac:dyDescent="0.2">
      <c r="C593" s="63"/>
    </row>
    <row r="594" spans="3:3" ht="12.75" customHeight="1" x14ac:dyDescent="0.2">
      <c r="C594" s="63"/>
    </row>
    <row r="595" spans="3:3" ht="12.75" customHeight="1" x14ac:dyDescent="0.2">
      <c r="C595" s="63"/>
    </row>
    <row r="596" spans="3:3" ht="12.75" customHeight="1" x14ac:dyDescent="0.2">
      <c r="C596" s="63"/>
    </row>
    <row r="597" spans="3:3" ht="12.75" customHeight="1" x14ac:dyDescent="0.2">
      <c r="C597" s="63"/>
    </row>
    <row r="598" spans="3:3" ht="12.75" customHeight="1" x14ac:dyDescent="0.2">
      <c r="C598" s="63"/>
    </row>
    <row r="599" spans="3:3" ht="12.75" customHeight="1" x14ac:dyDescent="0.2">
      <c r="C599" s="63"/>
    </row>
    <row r="600" spans="3:3" ht="12.75" customHeight="1" x14ac:dyDescent="0.2">
      <c r="C600" s="63"/>
    </row>
    <row r="601" spans="3:3" ht="12.75" customHeight="1" x14ac:dyDescent="0.2">
      <c r="C601" s="63"/>
    </row>
    <row r="602" spans="3:3" ht="12.75" customHeight="1" x14ac:dyDescent="0.2">
      <c r="C602" s="63"/>
    </row>
    <row r="603" spans="3:3" ht="12.75" customHeight="1" x14ac:dyDescent="0.2">
      <c r="C603" s="63"/>
    </row>
    <row r="604" spans="3:3" ht="12.75" customHeight="1" x14ac:dyDescent="0.2">
      <c r="C604" s="63"/>
    </row>
    <row r="605" spans="3:3" ht="12.75" customHeight="1" x14ac:dyDescent="0.2">
      <c r="C605" s="63"/>
    </row>
    <row r="606" spans="3:3" ht="12.75" customHeight="1" x14ac:dyDescent="0.2">
      <c r="C606" s="63"/>
    </row>
    <row r="607" spans="3:3" ht="12.75" customHeight="1" x14ac:dyDescent="0.2">
      <c r="C607" s="63"/>
    </row>
    <row r="608" spans="3:3" ht="12.75" customHeight="1" x14ac:dyDescent="0.2">
      <c r="C608" s="63"/>
    </row>
    <row r="609" spans="3:3" ht="12.75" customHeight="1" x14ac:dyDescent="0.2">
      <c r="C609" s="63"/>
    </row>
    <row r="610" spans="3:3" ht="12.75" customHeight="1" x14ac:dyDescent="0.2">
      <c r="C610" s="63"/>
    </row>
    <row r="611" spans="3:3" ht="12.75" customHeight="1" x14ac:dyDescent="0.2">
      <c r="C611" s="63"/>
    </row>
    <row r="612" spans="3:3" ht="12.75" customHeight="1" x14ac:dyDescent="0.2">
      <c r="C612" s="63"/>
    </row>
    <row r="613" spans="3:3" ht="12.75" customHeight="1" x14ac:dyDescent="0.2">
      <c r="C613" s="63"/>
    </row>
    <row r="614" spans="3:3" ht="12.75" customHeight="1" x14ac:dyDescent="0.2">
      <c r="C614" s="63"/>
    </row>
    <row r="615" spans="3:3" ht="12.75" customHeight="1" x14ac:dyDescent="0.2">
      <c r="C615" s="63"/>
    </row>
    <row r="616" spans="3:3" ht="12.75" customHeight="1" x14ac:dyDescent="0.2">
      <c r="C616" s="63"/>
    </row>
    <row r="617" spans="3:3" ht="12.75" customHeight="1" x14ac:dyDescent="0.2">
      <c r="C617" s="63"/>
    </row>
    <row r="618" spans="3:3" ht="12.75" customHeight="1" x14ac:dyDescent="0.2">
      <c r="C618" s="63"/>
    </row>
    <row r="619" spans="3:3" ht="12.75" customHeight="1" x14ac:dyDescent="0.2">
      <c r="C619" s="63"/>
    </row>
    <row r="620" spans="3:3" ht="12.75" customHeight="1" x14ac:dyDescent="0.2">
      <c r="C620" s="63"/>
    </row>
    <row r="621" spans="3:3" ht="12.75" customHeight="1" x14ac:dyDescent="0.2">
      <c r="C621" s="63"/>
    </row>
    <row r="622" spans="3:3" ht="12.75" customHeight="1" x14ac:dyDescent="0.2">
      <c r="C622" s="63"/>
    </row>
    <row r="623" spans="3:3" ht="12.75" customHeight="1" x14ac:dyDescent="0.2">
      <c r="C623" s="63"/>
    </row>
    <row r="624" spans="3:3" ht="12.75" customHeight="1" x14ac:dyDescent="0.2">
      <c r="C624" s="63"/>
    </row>
    <row r="625" spans="3:3" ht="12.75" customHeight="1" x14ac:dyDescent="0.2">
      <c r="C625" s="63"/>
    </row>
    <row r="626" spans="3:3" ht="12.75" customHeight="1" x14ac:dyDescent="0.2">
      <c r="C626" s="63"/>
    </row>
    <row r="627" spans="3:3" ht="12.75" customHeight="1" x14ac:dyDescent="0.2">
      <c r="C627" s="63"/>
    </row>
    <row r="628" spans="3:3" ht="12.75" customHeight="1" x14ac:dyDescent="0.2">
      <c r="C628" s="63"/>
    </row>
    <row r="629" spans="3:3" ht="12.75" customHeight="1" x14ac:dyDescent="0.2">
      <c r="C629" s="63"/>
    </row>
    <row r="630" spans="3:3" ht="12.75" customHeight="1" x14ac:dyDescent="0.2">
      <c r="C630" s="63"/>
    </row>
    <row r="631" spans="3:3" ht="12.75" customHeight="1" x14ac:dyDescent="0.2">
      <c r="C631" s="63"/>
    </row>
    <row r="632" spans="3:3" ht="12.75" customHeight="1" x14ac:dyDescent="0.2">
      <c r="C632" s="63"/>
    </row>
    <row r="633" spans="3:3" ht="12.75" customHeight="1" x14ac:dyDescent="0.2">
      <c r="C633" s="63"/>
    </row>
    <row r="634" spans="3:3" ht="12.75" customHeight="1" x14ac:dyDescent="0.2">
      <c r="C634" s="63"/>
    </row>
    <row r="635" spans="3:3" ht="12.75" customHeight="1" x14ac:dyDescent="0.2">
      <c r="C635" s="63"/>
    </row>
    <row r="636" spans="3:3" ht="12.75" customHeight="1" x14ac:dyDescent="0.2">
      <c r="C636" s="63"/>
    </row>
    <row r="637" spans="3:3" ht="12.75" customHeight="1" x14ac:dyDescent="0.2">
      <c r="C637" s="63"/>
    </row>
    <row r="638" spans="3:3" ht="12.75" customHeight="1" x14ac:dyDescent="0.2">
      <c r="C638" s="63"/>
    </row>
    <row r="639" spans="3:3" ht="12.75" customHeight="1" x14ac:dyDescent="0.2">
      <c r="C639" s="63"/>
    </row>
    <row r="640" spans="3:3" ht="12.75" customHeight="1" x14ac:dyDescent="0.2">
      <c r="C640" s="63"/>
    </row>
    <row r="641" spans="3:3" ht="12.75" customHeight="1" x14ac:dyDescent="0.2">
      <c r="C641" s="63"/>
    </row>
    <row r="642" spans="3:3" ht="12.75" customHeight="1" x14ac:dyDescent="0.2">
      <c r="C642" s="63"/>
    </row>
    <row r="643" spans="3:3" ht="12.75" customHeight="1" x14ac:dyDescent="0.2">
      <c r="C643" s="63"/>
    </row>
    <row r="644" spans="3:3" ht="12.75" customHeight="1" x14ac:dyDescent="0.2">
      <c r="C644" s="63"/>
    </row>
    <row r="645" spans="3:3" ht="12.75" customHeight="1" x14ac:dyDescent="0.2">
      <c r="C645" s="63"/>
    </row>
    <row r="646" spans="3:3" ht="12.75" customHeight="1" x14ac:dyDescent="0.2">
      <c r="C646" s="63"/>
    </row>
    <row r="647" spans="3:3" ht="12.75" customHeight="1" x14ac:dyDescent="0.2">
      <c r="C647" s="63"/>
    </row>
    <row r="648" spans="3:3" ht="12.75" customHeight="1" x14ac:dyDescent="0.2">
      <c r="C648" s="63"/>
    </row>
    <row r="649" spans="3:3" ht="12.75" customHeight="1" x14ac:dyDescent="0.2">
      <c r="C649" s="63"/>
    </row>
    <row r="650" spans="3:3" ht="12.75" customHeight="1" x14ac:dyDescent="0.2">
      <c r="C650" s="63"/>
    </row>
    <row r="651" spans="3:3" ht="12.75" customHeight="1" x14ac:dyDescent="0.2">
      <c r="C651" s="63"/>
    </row>
    <row r="652" spans="3:3" ht="12.75" customHeight="1" x14ac:dyDescent="0.2">
      <c r="C652" s="63"/>
    </row>
    <row r="653" spans="3:3" ht="12.75" customHeight="1" x14ac:dyDescent="0.2">
      <c r="C653" s="63"/>
    </row>
    <row r="654" spans="3:3" ht="12.75" customHeight="1" x14ac:dyDescent="0.2">
      <c r="C654" s="63"/>
    </row>
    <row r="655" spans="3:3" ht="12.75" customHeight="1" x14ac:dyDescent="0.2">
      <c r="C655" s="63"/>
    </row>
    <row r="656" spans="3:3" ht="12.75" customHeight="1" x14ac:dyDescent="0.2">
      <c r="C656" s="63"/>
    </row>
    <row r="657" spans="3:3" ht="12.75" customHeight="1" x14ac:dyDescent="0.2">
      <c r="C657" s="63"/>
    </row>
    <row r="658" spans="3:3" ht="12.75" customHeight="1" x14ac:dyDescent="0.2">
      <c r="C658" s="63"/>
    </row>
    <row r="659" spans="3:3" ht="12.75" customHeight="1" x14ac:dyDescent="0.2">
      <c r="C659" s="63"/>
    </row>
    <row r="660" spans="3:3" ht="12.75" customHeight="1" x14ac:dyDescent="0.2">
      <c r="C660" s="63"/>
    </row>
    <row r="661" spans="3:3" ht="12.75" customHeight="1" x14ac:dyDescent="0.2">
      <c r="C661" s="63"/>
    </row>
    <row r="662" spans="3:3" ht="12.75" customHeight="1" x14ac:dyDescent="0.2">
      <c r="C662" s="63"/>
    </row>
    <row r="663" spans="3:3" ht="12.75" customHeight="1" x14ac:dyDescent="0.2">
      <c r="C663" s="63"/>
    </row>
    <row r="664" spans="3:3" ht="12.75" customHeight="1" x14ac:dyDescent="0.2">
      <c r="C664" s="63"/>
    </row>
    <row r="665" spans="3:3" ht="12.75" customHeight="1" x14ac:dyDescent="0.2">
      <c r="C665" s="63"/>
    </row>
    <row r="666" spans="3:3" ht="12.75" customHeight="1" x14ac:dyDescent="0.2">
      <c r="C666" s="63"/>
    </row>
    <row r="667" spans="3:3" ht="12.75" customHeight="1" x14ac:dyDescent="0.2">
      <c r="C667" s="63"/>
    </row>
    <row r="668" spans="3:3" ht="12.75" customHeight="1" x14ac:dyDescent="0.2">
      <c r="C668" s="63"/>
    </row>
    <row r="669" spans="3:3" ht="12.75" customHeight="1" x14ac:dyDescent="0.2">
      <c r="C669" s="63"/>
    </row>
    <row r="670" spans="3:3" ht="12.75" customHeight="1" x14ac:dyDescent="0.2">
      <c r="C670" s="63"/>
    </row>
    <row r="671" spans="3:3" ht="12.75" customHeight="1" x14ac:dyDescent="0.2">
      <c r="C671" s="63"/>
    </row>
    <row r="672" spans="3:3" ht="12.75" customHeight="1" x14ac:dyDescent="0.2">
      <c r="C672" s="63"/>
    </row>
    <row r="673" spans="3:3" ht="12.75" customHeight="1" x14ac:dyDescent="0.2">
      <c r="C673" s="63"/>
    </row>
    <row r="674" spans="3:3" ht="12.75" customHeight="1" x14ac:dyDescent="0.2">
      <c r="C674" s="63"/>
    </row>
    <row r="675" spans="3:3" ht="12.75" customHeight="1" x14ac:dyDescent="0.2">
      <c r="C675" s="63"/>
    </row>
    <row r="676" spans="3:3" ht="12.75" customHeight="1" x14ac:dyDescent="0.2">
      <c r="C676" s="63"/>
    </row>
    <row r="677" spans="3:3" ht="12.75" customHeight="1" x14ac:dyDescent="0.2">
      <c r="C677" s="63"/>
    </row>
    <row r="678" spans="3:3" ht="12.75" customHeight="1" x14ac:dyDescent="0.2">
      <c r="C678" s="63"/>
    </row>
    <row r="679" spans="3:3" ht="12.75" customHeight="1" x14ac:dyDescent="0.2">
      <c r="C679" s="63"/>
    </row>
    <row r="680" spans="3:3" ht="12.75" customHeight="1" x14ac:dyDescent="0.2">
      <c r="C680" s="63"/>
    </row>
    <row r="681" spans="3:3" ht="12.75" customHeight="1" x14ac:dyDescent="0.2">
      <c r="C681" s="63"/>
    </row>
    <row r="682" spans="3:3" ht="12.75" customHeight="1" x14ac:dyDescent="0.2">
      <c r="C682" s="63"/>
    </row>
    <row r="683" spans="3:3" ht="12.75" customHeight="1" x14ac:dyDescent="0.2">
      <c r="C683" s="63"/>
    </row>
    <row r="684" spans="3:3" ht="12.75" customHeight="1" x14ac:dyDescent="0.2">
      <c r="C684" s="63"/>
    </row>
    <row r="685" spans="3:3" ht="12.75" customHeight="1" x14ac:dyDescent="0.2">
      <c r="C685" s="63"/>
    </row>
    <row r="686" spans="3:3" ht="12.75" customHeight="1" x14ac:dyDescent="0.2">
      <c r="C686" s="63"/>
    </row>
    <row r="687" spans="3:3" ht="12.75" customHeight="1" x14ac:dyDescent="0.2">
      <c r="C687" s="63"/>
    </row>
    <row r="688" spans="3:3" ht="12.75" customHeight="1" x14ac:dyDescent="0.2">
      <c r="C688" s="63"/>
    </row>
    <row r="689" spans="3:3" ht="12.75" customHeight="1" x14ac:dyDescent="0.2">
      <c r="C689" s="63"/>
    </row>
    <row r="690" spans="3:3" ht="12.75" customHeight="1" x14ac:dyDescent="0.2">
      <c r="C690" s="63"/>
    </row>
    <row r="691" spans="3:3" ht="12.75" customHeight="1" x14ac:dyDescent="0.2">
      <c r="C691" s="63"/>
    </row>
    <row r="692" spans="3:3" ht="12.75" customHeight="1" x14ac:dyDescent="0.2">
      <c r="C692" s="63"/>
    </row>
    <row r="693" spans="3:3" ht="12.75" customHeight="1" x14ac:dyDescent="0.2">
      <c r="C693" s="63"/>
    </row>
    <row r="694" spans="3:3" ht="12.75" customHeight="1" x14ac:dyDescent="0.2">
      <c r="C694" s="63"/>
    </row>
    <row r="695" spans="3:3" ht="12.75" customHeight="1" x14ac:dyDescent="0.2">
      <c r="C695" s="63"/>
    </row>
    <row r="696" spans="3:3" ht="12.75" customHeight="1" x14ac:dyDescent="0.2">
      <c r="C696" s="63"/>
    </row>
    <row r="697" spans="3:3" ht="12.75" customHeight="1" x14ac:dyDescent="0.2">
      <c r="C697" s="63"/>
    </row>
    <row r="698" spans="3:3" ht="12.75" customHeight="1" x14ac:dyDescent="0.2">
      <c r="C698" s="63"/>
    </row>
    <row r="699" spans="3:3" ht="12.75" customHeight="1" x14ac:dyDescent="0.2">
      <c r="C699" s="63"/>
    </row>
    <row r="700" spans="3:3" ht="12.75" customHeight="1" x14ac:dyDescent="0.2">
      <c r="C700" s="63"/>
    </row>
    <row r="701" spans="3:3" ht="12.75" customHeight="1" x14ac:dyDescent="0.2">
      <c r="C701" s="63"/>
    </row>
    <row r="702" spans="3:3" ht="12.75" customHeight="1" x14ac:dyDescent="0.2">
      <c r="C702" s="63"/>
    </row>
    <row r="703" spans="3:3" ht="12.75" customHeight="1" x14ac:dyDescent="0.2">
      <c r="C703" s="63"/>
    </row>
    <row r="704" spans="3:3" ht="12.75" customHeight="1" x14ac:dyDescent="0.2">
      <c r="C704" s="63"/>
    </row>
    <row r="705" spans="3:3" ht="12.75" customHeight="1" x14ac:dyDescent="0.2">
      <c r="C705" s="63"/>
    </row>
    <row r="706" spans="3:3" ht="12.75" customHeight="1" x14ac:dyDescent="0.2">
      <c r="C706" s="63"/>
    </row>
    <row r="707" spans="3:3" ht="12.75" customHeight="1" x14ac:dyDescent="0.2">
      <c r="C707" s="63"/>
    </row>
    <row r="708" spans="3:3" ht="12.75" customHeight="1" x14ac:dyDescent="0.2">
      <c r="C708" s="63"/>
    </row>
    <row r="709" spans="3:3" ht="12.75" customHeight="1" x14ac:dyDescent="0.2">
      <c r="C709" s="63"/>
    </row>
    <row r="710" spans="3:3" ht="12.75" customHeight="1" x14ac:dyDescent="0.2">
      <c r="C710" s="63"/>
    </row>
    <row r="711" spans="3:3" ht="12.75" customHeight="1" x14ac:dyDescent="0.2">
      <c r="C711" s="63"/>
    </row>
    <row r="712" spans="3:3" ht="12.75" customHeight="1" x14ac:dyDescent="0.2">
      <c r="C712" s="63"/>
    </row>
    <row r="713" spans="3:3" ht="12.75" customHeight="1" x14ac:dyDescent="0.2">
      <c r="C713" s="63"/>
    </row>
    <row r="714" spans="3:3" ht="12.75" customHeight="1" x14ac:dyDescent="0.2">
      <c r="C714" s="63"/>
    </row>
    <row r="715" spans="3:3" ht="12.75" customHeight="1" x14ac:dyDescent="0.2">
      <c r="C715" s="63"/>
    </row>
    <row r="716" spans="3:3" ht="12.75" customHeight="1" x14ac:dyDescent="0.2">
      <c r="C716" s="63"/>
    </row>
    <row r="717" spans="3:3" ht="12.75" customHeight="1" x14ac:dyDescent="0.2">
      <c r="C717" s="63"/>
    </row>
    <row r="718" spans="3:3" ht="12.75" customHeight="1" x14ac:dyDescent="0.2">
      <c r="C718" s="63"/>
    </row>
    <row r="719" spans="3:3" ht="12.75" customHeight="1" x14ac:dyDescent="0.2">
      <c r="C719" s="63"/>
    </row>
    <row r="720" spans="3:3" ht="12.75" customHeight="1" x14ac:dyDescent="0.2">
      <c r="C720" s="63"/>
    </row>
    <row r="721" spans="3:3" ht="12.75" customHeight="1" x14ac:dyDescent="0.2">
      <c r="C721" s="63"/>
    </row>
    <row r="722" spans="3:3" ht="12.75" customHeight="1" x14ac:dyDescent="0.2">
      <c r="C722" s="63"/>
    </row>
    <row r="723" spans="3:3" ht="12.75" customHeight="1" x14ac:dyDescent="0.2">
      <c r="C723" s="63"/>
    </row>
    <row r="724" spans="3:3" ht="12.75" customHeight="1" x14ac:dyDescent="0.2">
      <c r="C724" s="63"/>
    </row>
    <row r="725" spans="3:3" ht="12.75" customHeight="1" x14ac:dyDescent="0.2">
      <c r="C725" s="63"/>
    </row>
    <row r="726" spans="3:3" ht="12.75" customHeight="1" x14ac:dyDescent="0.2">
      <c r="C726" s="63"/>
    </row>
    <row r="727" spans="3:3" ht="12.75" customHeight="1" x14ac:dyDescent="0.2">
      <c r="C727" s="63"/>
    </row>
    <row r="728" spans="3:3" ht="12.75" customHeight="1" x14ac:dyDescent="0.2">
      <c r="C728" s="63"/>
    </row>
    <row r="729" spans="3:3" ht="12.75" customHeight="1" x14ac:dyDescent="0.2">
      <c r="C729" s="63"/>
    </row>
    <row r="730" spans="3:3" ht="12.75" customHeight="1" x14ac:dyDescent="0.2">
      <c r="C730" s="63"/>
    </row>
    <row r="731" spans="3:3" ht="12.75" customHeight="1" x14ac:dyDescent="0.2">
      <c r="C731" s="63"/>
    </row>
    <row r="732" spans="3:3" ht="12.75" customHeight="1" x14ac:dyDescent="0.2">
      <c r="C732" s="63"/>
    </row>
    <row r="733" spans="3:3" ht="12.75" customHeight="1" x14ac:dyDescent="0.2">
      <c r="C733" s="63"/>
    </row>
    <row r="734" spans="3:3" ht="12.75" customHeight="1" x14ac:dyDescent="0.2">
      <c r="C734" s="63"/>
    </row>
    <row r="735" spans="3:3" ht="12.75" customHeight="1" x14ac:dyDescent="0.2">
      <c r="C735" s="63"/>
    </row>
    <row r="736" spans="3:3" ht="12.75" customHeight="1" x14ac:dyDescent="0.2">
      <c r="C736" s="63"/>
    </row>
    <row r="737" spans="3:3" ht="12.75" customHeight="1" x14ac:dyDescent="0.2">
      <c r="C737" s="63"/>
    </row>
    <row r="738" spans="3:3" ht="12.75" customHeight="1" x14ac:dyDescent="0.2">
      <c r="C738" s="63"/>
    </row>
    <row r="739" spans="3:3" ht="12.75" customHeight="1" x14ac:dyDescent="0.2">
      <c r="C739" s="63"/>
    </row>
    <row r="740" spans="3:3" ht="12.75" customHeight="1" x14ac:dyDescent="0.2">
      <c r="C740" s="63"/>
    </row>
    <row r="741" spans="3:3" ht="12.75" customHeight="1" x14ac:dyDescent="0.2">
      <c r="C741" s="63"/>
    </row>
    <row r="742" spans="3:3" ht="12.75" customHeight="1" x14ac:dyDescent="0.2">
      <c r="C742" s="63"/>
    </row>
    <row r="743" spans="3:3" ht="12.75" customHeight="1" x14ac:dyDescent="0.2">
      <c r="C743" s="63"/>
    </row>
    <row r="744" spans="3:3" ht="12.75" customHeight="1" x14ac:dyDescent="0.2">
      <c r="C744" s="63"/>
    </row>
    <row r="745" spans="3:3" ht="12.75" customHeight="1" x14ac:dyDescent="0.2">
      <c r="C745" s="63"/>
    </row>
    <row r="746" spans="3:3" ht="12.75" customHeight="1" x14ac:dyDescent="0.2">
      <c r="C746" s="63"/>
    </row>
    <row r="747" spans="3:3" ht="12.75" customHeight="1" x14ac:dyDescent="0.2">
      <c r="C747" s="63"/>
    </row>
    <row r="748" spans="3:3" ht="12.75" customHeight="1" x14ac:dyDescent="0.2">
      <c r="C748" s="63"/>
    </row>
    <row r="749" spans="3:3" ht="12.75" customHeight="1" x14ac:dyDescent="0.2">
      <c r="C749" s="63"/>
    </row>
    <row r="750" spans="3:3" ht="12.75" customHeight="1" x14ac:dyDescent="0.2">
      <c r="C750" s="63"/>
    </row>
    <row r="751" spans="3:3" ht="12.75" customHeight="1" x14ac:dyDescent="0.2">
      <c r="C751" s="63"/>
    </row>
    <row r="752" spans="3:3" ht="12.75" customHeight="1" x14ac:dyDescent="0.2">
      <c r="C752" s="63"/>
    </row>
    <row r="753" spans="3:3" ht="12.75" customHeight="1" x14ac:dyDescent="0.2">
      <c r="C753" s="63"/>
    </row>
    <row r="754" spans="3:3" ht="12.75" customHeight="1" x14ac:dyDescent="0.2">
      <c r="C754" s="63"/>
    </row>
    <row r="755" spans="3:3" ht="12.75" customHeight="1" x14ac:dyDescent="0.2">
      <c r="C755" s="63"/>
    </row>
    <row r="756" spans="3:3" ht="12.75" customHeight="1" x14ac:dyDescent="0.2">
      <c r="C756" s="63"/>
    </row>
    <row r="757" spans="3:3" ht="12.75" customHeight="1" x14ac:dyDescent="0.2">
      <c r="C757" s="63"/>
    </row>
    <row r="758" spans="3:3" ht="12.75" customHeight="1" x14ac:dyDescent="0.2">
      <c r="C758" s="63"/>
    </row>
    <row r="759" spans="3:3" ht="12.75" customHeight="1" x14ac:dyDescent="0.2">
      <c r="C759" s="63"/>
    </row>
    <row r="760" spans="3:3" ht="12.75" customHeight="1" x14ac:dyDescent="0.2">
      <c r="C760" s="63"/>
    </row>
    <row r="761" spans="3:3" ht="12.75" customHeight="1" x14ac:dyDescent="0.2">
      <c r="C761" s="63"/>
    </row>
    <row r="762" spans="3:3" ht="12.75" customHeight="1" x14ac:dyDescent="0.2">
      <c r="C762" s="63"/>
    </row>
    <row r="763" spans="3:3" ht="12.75" customHeight="1" x14ac:dyDescent="0.2">
      <c r="C763" s="63"/>
    </row>
    <row r="764" spans="3:3" ht="12.75" customHeight="1" x14ac:dyDescent="0.2">
      <c r="C764" s="63"/>
    </row>
    <row r="765" spans="3:3" ht="12.75" customHeight="1" x14ac:dyDescent="0.2">
      <c r="C765" s="63"/>
    </row>
    <row r="766" spans="3:3" ht="12.75" customHeight="1" x14ac:dyDescent="0.2">
      <c r="C766" s="63"/>
    </row>
    <row r="767" spans="3:3" ht="12.75" customHeight="1" x14ac:dyDescent="0.2">
      <c r="C767" s="63"/>
    </row>
    <row r="768" spans="3:3" ht="12.75" customHeight="1" x14ac:dyDescent="0.2">
      <c r="C768" s="63"/>
    </row>
    <row r="769" spans="3:3" ht="12.75" customHeight="1" x14ac:dyDescent="0.2">
      <c r="C769" s="63"/>
    </row>
    <row r="770" spans="3:3" ht="12.75" customHeight="1" x14ac:dyDescent="0.2">
      <c r="C770" s="63"/>
    </row>
    <row r="771" spans="3:3" ht="12.75" customHeight="1" x14ac:dyDescent="0.2">
      <c r="C771" s="63"/>
    </row>
    <row r="772" spans="3:3" ht="12.75" customHeight="1" x14ac:dyDescent="0.2">
      <c r="C772" s="63"/>
    </row>
    <row r="773" spans="3:3" ht="12.75" customHeight="1" x14ac:dyDescent="0.2">
      <c r="C773" s="63"/>
    </row>
    <row r="774" spans="3:3" ht="12.75" customHeight="1" x14ac:dyDescent="0.2">
      <c r="C774" s="63"/>
    </row>
    <row r="775" spans="3:3" ht="12.75" customHeight="1" x14ac:dyDescent="0.2">
      <c r="C775" s="63"/>
    </row>
    <row r="776" spans="3:3" ht="12.75" customHeight="1" x14ac:dyDescent="0.2">
      <c r="C776" s="63"/>
    </row>
    <row r="777" spans="3:3" ht="12.75" customHeight="1" x14ac:dyDescent="0.2">
      <c r="C777" s="63"/>
    </row>
    <row r="778" spans="3:3" ht="12.75" customHeight="1" x14ac:dyDescent="0.2">
      <c r="C778" s="63"/>
    </row>
    <row r="779" spans="3:3" ht="12.75" customHeight="1" x14ac:dyDescent="0.2">
      <c r="C779" s="63"/>
    </row>
    <row r="780" spans="3:3" ht="12.75" customHeight="1" x14ac:dyDescent="0.2">
      <c r="C780" s="63"/>
    </row>
    <row r="781" spans="3:3" ht="12.75" customHeight="1" x14ac:dyDescent="0.2">
      <c r="C781" s="63"/>
    </row>
    <row r="782" spans="3:3" ht="12.75" customHeight="1" x14ac:dyDescent="0.2">
      <c r="C782" s="63"/>
    </row>
    <row r="783" spans="3:3" ht="12.75" customHeight="1" x14ac:dyDescent="0.2">
      <c r="C783" s="63"/>
    </row>
    <row r="784" spans="3:3" ht="12.75" customHeight="1" x14ac:dyDescent="0.2">
      <c r="C784" s="63"/>
    </row>
    <row r="785" spans="3:3" ht="12.75" customHeight="1" x14ac:dyDescent="0.2">
      <c r="C785" s="63"/>
    </row>
    <row r="786" spans="3:3" ht="12.75" customHeight="1" x14ac:dyDescent="0.2">
      <c r="C786" s="63"/>
    </row>
    <row r="787" spans="3:3" ht="12.75" customHeight="1" x14ac:dyDescent="0.2">
      <c r="C787" s="63"/>
    </row>
    <row r="788" spans="3:3" ht="12.75" customHeight="1" x14ac:dyDescent="0.2">
      <c r="C788" s="63"/>
    </row>
    <row r="789" spans="3:3" ht="12.75" customHeight="1" x14ac:dyDescent="0.2">
      <c r="C789" s="63"/>
    </row>
    <row r="790" spans="3:3" ht="12.75" customHeight="1" x14ac:dyDescent="0.2">
      <c r="C790" s="63"/>
    </row>
    <row r="791" spans="3:3" ht="12.75" customHeight="1" x14ac:dyDescent="0.2">
      <c r="C791" s="63"/>
    </row>
    <row r="792" spans="3:3" ht="12.75" customHeight="1" x14ac:dyDescent="0.2">
      <c r="C792" s="63"/>
    </row>
    <row r="793" spans="3:3" ht="12.75" customHeight="1" x14ac:dyDescent="0.2">
      <c r="C793" s="63"/>
    </row>
    <row r="794" spans="3:3" ht="12.75" customHeight="1" x14ac:dyDescent="0.2">
      <c r="C794" s="63"/>
    </row>
    <row r="795" spans="3:3" ht="12.75" customHeight="1" x14ac:dyDescent="0.2">
      <c r="C795" s="63"/>
    </row>
    <row r="796" spans="3:3" ht="12.75" customHeight="1" x14ac:dyDescent="0.2">
      <c r="C796" s="63"/>
    </row>
    <row r="797" spans="3:3" ht="12.75" customHeight="1" x14ac:dyDescent="0.2">
      <c r="C797" s="63"/>
    </row>
    <row r="798" spans="3:3" ht="12.75" customHeight="1" x14ac:dyDescent="0.2">
      <c r="C798" s="63"/>
    </row>
    <row r="799" spans="3:3" ht="12.75" customHeight="1" x14ac:dyDescent="0.2">
      <c r="C799" s="63"/>
    </row>
    <row r="800" spans="3:3" ht="12.75" customHeight="1" x14ac:dyDescent="0.2">
      <c r="C800" s="63"/>
    </row>
    <row r="801" spans="3:3" ht="12.75" customHeight="1" x14ac:dyDescent="0.2">
      <c r="C801" s="63"/>
    </row>
    <row r="802" spans="3:3" ht="12.75" customHeight="1" x14ac:dyDescent="0.2">
      <c r="C802" s="63"/>
    </row>
    <row r="803" spans="3:3" ht="12.75" customHeight="1" x14ac:dyDescent="0.2">
      <c r="C803" s="63"/>
    </row>
    <row r="804" spans="3:3" ht="12.75" customHeight="1" x14ac:dyDescent="0.2">
      <c r="C804" s="63"/>
    </row>
    <row r="805" spans="3:3" ht="12.75" customHeight="1" x14ac:dyDescent="0.2">
      <c r="C805" s="63"/>
    </row>
    <row r="806" spans="3:3" ht="12.75" customHeight="1" x14ac:dyDescent="0.2">
      <c r="C806" s="63"/>
    </row>
    <row r="807" spans="3:3" ht="12.75" customHeight="1" x14ac:dyDescent="0.2">
      <c r="C807" s="63"/>
    </row>
    <row r="808" spans="3:3" ht="12.75" customHeight="1" x14ac:dyDescent="0.2">
      <c r="C808" s="63"/>
    </row>
    <row r="809" spans="3:3" ht="12.75" customHeight="1" x14ac:dyDescent="0.2">
      <c r="C809" s="63"/>
    </row>
    <row r="810" spans="3:3" ht="12.75" customHeight="1" x14ac:dyDescent="0.2">
      <c r="C810" s="63"/>
    </row>
    <row r="811" spans="3:3" ht="12.75" customHeight="1" x14ac:dyDescent="0.2">
      <c r="C811" s="63"/>
    </row>
    <row r="812" spans="3:3" ht="12.75" customHeight="1" x14ac:dyDescent="0.2">
      <c r="C812" s="63"/>
    </row>
    <row r="813" spans="3:3" ht="12.75" customHeight="1" x14ac:dyDescent="0.2">
      <c r="C813" s="63"/>
    </row>
    <row r="814" spans="3:3" ht="12.75" customHeight="1" x14ac:dyDescent="0.2">
      <c r="C814" s="63"/>
    </row>
    <row r="815" spans="3:3" ht="12.75" customHeight="1" x14ac:dyDescent="0.2">
      <c r="C815" s="63"/>
    </row>
    <row r="816" spans="3:3" ht="12.75" customHeight="1" x14ac:dyDescent="0.2">
      <c r="C816" s="63"/>
    </row>
    <row r="817" spans="3:3" ht="12.75" customHeight="1" x14ac:dyDescent="0.2">
      <c r="C817" s="63"/>
    </row>
    <row r="818" spans="3:3" ht="12.75" customHeight="1" x14ac:dyDescent="0.2">
      <c r="C818" s="63"/>
    </row>
    <row r="819" spans="3:3" ht="12.75" customHeight="1" x14ac:dyDescent="0.2">
      <c r="C819" s="63"/>
    </row>
    <row r="820" spans="3:3" ht="12.75" customHeight="1" x14ac:dyDescent="0.2">
      <c r="C820" s="63"/>
    </row>
    <row r="821" spans="3:3" ht="12.75" customHeight="1" x14ac:dyDescent="0.2">
      <c r="C821" s="63"/>
    </row>
    <row r="822" spans="3:3" ht="12.75" customHeight="1" x14ac:dyDescent="0.2">
      <c r="C822" s="63"/>
    </row>
    <row r="823" spans="3:3" ht="12.75" customHeight="1" x14ac:dyDescent="0.2">
      <c r="C823" s="63"/>
    </row>
    <row r="824" spans="3:3" ht="12.75" customHeight="1" x14ac:dyDescent="0.2">
      <c r="C824" s="63"/>
    </row>
    <row r="825" spans="3:3" ht="12.75" customHeight="1" x14ac:dyDescent="0.2">
      <c r="C825" s="63"/>
    </row>
    <row r="826" spans="3:3" ht="12.75" customHeight="1" x14ac:dyDescent="0.2">
      <c r="C826" s="63"/>
    </row>
    <row r="827" spans="3:3" ht="12.75" customHeight="1" x14ac:dyDescent="0.2">
      <c r="C827" s="63"/>
    </row>
    <row r="828" spans="3:3" ht="12.75" customHeight="1" x14ac:dyDescent="0.2">
      <c r="C828" s="63"/>
    </row>
    <row r="829" spans="3:3" ht="12.75" customHeight="1" x14ac:dyDescent="0.2">
      <c r="C829" s="63"/>
    </row>
    <row r="830" spans="3:3" ht="12.75" customHeight="1" x14ac:dyDescent="0.2">
      <c r="C830" s="63"/>
    </row>
    <row r="831" spans="3:3" ht="12.75" customHeight="1" x14ac:dyDescent="0.2">
      <c r="C831" s="63"/>
    </row>
    <row r="832" spans="3:3" ht="12.75" customHeight="1" x14ac:dyDescent="0.2">
      <c r="C832" s="63"/>
    </row>
    <row r="833" spans="3:3" ht="12.75" customHeight="1" x14ac:dyDescent="0.2">
      <c r="C833" s="63"/>
    </row>
    <row r="834" spans="3:3" ht="12.75" customHeight="1" x14ac:dyDescent="0.2">
      <c r="C834" s="63"/>
    </row>
    <row r="835" spans="3:3" ht="12.75" customHeight="1" x14ac:dyDescent="0.2">
      <c r="C835" s="63"/>
    </row>
    <row r="836" spans="3:3" ht="12.75" customHeight="1" x14ac:dyDescent="0.2">
      <c r="C836" s="63"/>
    </row>
    <row r="837" spans="3:3" ht="12.75" customHeight="1" x14ac:dyDescent="0.2">
      <c r="C837" s="63"/>
    </row>
    <row r="838" spans="3:3" ht="12.75" customHeight="1" x14ac:dyDescent="0.2">
      <c r="C838" s="63"/>
    </row>
    <row r="839" spans="3:3" ht="12.75" customHeight="1" x14ac:dyDescent="0.2">
      <c r="C839" s="63"/>
    </row>
    <row r="840" spans="3:3" ht="12.75" customHeight="1" x14ac:dyDescent="0.2">
      <c r="C840" s="63"/>
    </row>
    <row r="841" spans="3:3" ht="12.75" customHeight="1" x14ac:dyDescent="0.2">
      <c r="C841" s="63"/>
    </row>
    <row r="842" spans="3:3" ht="12.75" customHeight="1" x14ac:dyDescent="0.2">
      <c r="C842" s="63"/>
    </row>
    <row r="843" spans="3:3" ht="12.75" customHeight="1" x14ac:dyDescent="0.2">
      <c r="C843" s="63"/>
    </row>
    <row r="844" spans="3:3" ht="12.75" customHeight="1" x14ac:dyDescent="0.2">
      <c r="C844" s="63"/>
    </row>
    <row r="845" spans="3:3" ht="12.75" customHeight="1" x14ac:dyDescent="0.2">
      <c r="C845" s="63"/>
    </row>
    <row r="846" spans="3:3" ht="12.75" customHeight="1" x14ac:dyDescent="0.2">
      <c r="C846" s="63"/>
    </row>
    <row r="847" spans="3:3" ht="12.75" customHeight="1" x14ac:dyDescent="0.2">
      <c r="C847" s="63"/>
    </row>
    <row r="848" spans="3:3" ht="12.75" customHeight="1" x14ac:dyDescent="0.2">
      <c r="C848" s="63"/>
    </row>
    <row r="849" spans="3:3" ht="12.75" customHeight="1" x14ac:dyDescent="0.2">
      <c r="C849" s="63"/>
    </row>
    <row r="850" spans="3:3" ht="12.75" customHeight="1" x14ac:dyDescent="0.2">
      <c r="C850" s="63"/>
    </row>
    <row r="851" spans="3:3" ht="12.75" customHeight="1" x14ac:dyDescent="0.2">
      <c r="C851" s="63"/>
    </row>
    <row r="852" spans="3:3" ht="12.75" customHeight="1" x14ac:dyDescent="0.2">
      <c r="C852" s="63"/>
    </row>
    <row r="853" spans="3:3" ht="12.75" customHeight="1" x14ac:dyDescent="0.2">
      <c r="C853" s="63"/>
    </row>
    <row r="854" spans="3:3" ht="12.75" customHeight="1" x14ac:dyDescent="0.2">
      <c r="C854" s="63"/>
    </row>
    <row r="855" spans="3:3" ht="12.75" customHeight="1" x14ac:dyDescent="0.2">
      <c r="C855" s="63"/>
    </row>
    <row r="856" spans="3:3" ht="12.75" customHeight="1" x14ac:dyDescent="0.2">
      <c r="C856" s="63"/>
    </row>
    <row r="857" spans="3:3" ht="12.75" customHeight="1" x14ac:dyDescent="0.2">
      <c r="C857" s="63"/>
    </row>
    <row r="858" spans="3:3" ht="12.75" customHeight="1" x14ac:dyDescent="0.2">
      <c r="C858" s="63"/>
    </row>
    <row r="859" spans="3:3" ht="12.75" customHeight="1" x14ac:dyDescent="0.2">
      <c r="C859" s="63"/>
    </row>
    <row r="860" spans="3:3" ht="12.75" customHeight="1" x14ac:dyDescent="0.2">
      <c r="C860" s="63"/>
    </row>
    <row r="861" spans="3:3" ht="12.75" customHeight="1" x14ac:dyDescent="0.2">
      <c r="C861" s="63"/>
    </row>
    <row r="862" spans="3:3" ht="12.75" customHeight="1" x14ac:dyDescent="0.2">
      <c r="C862" s="63"/>
    </row>
    <row r="863" spans="3:3" ht="12.75" customHeight="1" x14ac:dyDescent="0.2">
      <c r="C863" s="63"/>
    </row>
    <row r="864" spans="3:3" ht="12.75" customHeight="1" x14ac:dyDescent="0.2">
      <c r="C864" s="63"/>
    </row>
    <row r="865" spans="3:3" ht="12.75" customHeight="1" x14ac:dyDescent="0.2">
      <c r="C865" s="63"/>
    </row>
    <row r="866" spans="3:3" ht="12.75" customHeight="1" x14ac:dyDescent="0.2">
      <c r="C866" s="63"/>
    </row>
    <row r="867" spans="3:3" ht="12.75" customHeight="1" x14ac:dyDescent="0.2">
      <c r="C867" s="63"/>
    </row>
    <row r="868" spans="3:3" ht="12.75" customHeight="1" x14ac:dyDescent="0.2">
      <c r="C868" s="63"/>
    </row>
    <row r="869" spans="3:3" ht="12.75" customHeight="1" x14ac:dyDescent="0.2">
      <c r="C869" s="63"/>
    </row>
    <row r="870" spans="3:3" ht="12.75" customHeight="1" x14ac:dyDescent="0.2">
      <c r="C870" s="63"/>
    </row>
    <row r="871" spans="3:3" ht="12.75" customHeight="1" x14ac:dyDescent="0.2">
      <c r="C871" s="63"/>
    </row>
    <row r="872" spans="3:3" ht="12.75" customHeight="1" x14ac:dyDescent="0.2">
      <c r="C872" s="63"/>
    </row>
    <row r="873" spans="3:3" ht="12.75" customHeight="1" x14ac:dyDescent="0.2">
      <c r="C873" s="63"/>
    </row>
    <row r="874" spans="3:3" ht="12.75" customHeight="1" x14ac:dyDescent="0.2">
      <c r="C874" s="63"/>
    </row>
    <row r="875" spans="3:3" ht="12.75" customHeight="1" x14ac:dyDescent="0.2">
      <c r="C875" s="63"/>
    </row>
    <row r="876" spans="3:3" ht="12.75" customHeight="1" x14ac:dyDescent="0.2">
      <c r="C876" s="63"/>
    </row>
    <row r="877" spans="3:3" ht="12.75" customHeight="1" x14ac:dyDescent="0.2">
      <c r="C877" s="63"/>
    </row>
    <row r="878" spans="3:3" ht="12.75" customHeight="1" x14ac:dyDescent="0.2">
      <c r="C878" s="63"/>
    </row>
    <row r="879" spans="3:3" ht="12.75" customHeight="1" x14ac:dyDescent="0.2">
      <c r="C879" s="63"/>
    </row>
    <row r="880" spans="3:3" ht="12.75" customHeight="1" x14ac:dyDescent="0.2">
      <c r="C880" s="63"/>
    </row>
    <row r="881" spans="3:3" ht="12.75" customHeight="1" x14ac:dyDescent="0.2">
      <c r="C881" s="63"/>
    </row>
    <row r="882" spans="3:3" ht="12.75" customHeight="1" x14ac:dyDescent="0.2">
      <c r="C882" s="63"/>
    </row>
    <row r="883" spans="3:3" ht="12.75" customHeight="1" x14ac:dyDescent="0.2">
      <c r="C883" s="63"/>
    </row>
    <row r="884" spans="3:3" ht="12.75" customHeight="1" x14ac:dyDescent="0.2">
      <c r="C884" s="63"/>
    </row>
    <row r="885" spans="3:3" ht="12.75" customHeight="1" x14ac:dyDescent="0.2">
      <c r="C885" s="63"/>
    </row>
    <row r="886" spans="3:3" ht="12.75" customHeight="1" x14ac:dyDescent="0.2">
      <c r="C886" s="63"/>
    </row>
    <row r="887" spans="3:3" ht="12.75" customHeight="1" x14ac:dyDescent="0.2">
      <c r="C887" s="63"/>
    </row>
    <row r="888" spans="3:3" ht="12.75" customHeight="1" x14ac:dyDescent="0.2">
      <c r="C888" s="63"/>
    </row>
    <row r="889" spans="3:3" ht="12.75" customHeight="1" x14ac:dyDescent="0.2">
      <c r="C889" s="63"/>
    </row>
    <row r="890" spans="3:3" ht="12.75" customHeight="1" x14ac:dyDescent="0.2">
      <c r="C890" s="63"/>
    </row>
    <row r="891" spans="3:3" ht="12.75" customHeight="1" x14ac:dyDescent="0.2">
      <c r="C891" s="63"/>
    </row>
    <row r="892" spans="3:3" ht="12.75" customHeight="1" x14ac:dyDescent="0.2">
      <c r="C892" s="63"/>
    </row>
    <row r="893" spans="3:3" ht="12.75" customHeight="1" x14ac:dyDescent="0.2">
      <c r="C893" s="63"/>
    </row>
    <row r="894" spans="3:3" ht="12.75" customHeight="1" x14ac:dyDescent="0.2">
      <c r="C894" s="63"/>
    </row>
    <row r="895" spans="3:3" ht="12.75" customHeight="1" x14ac:dyDescent="0.2">
      <c r="C895" s="63"/>
    </row>
    <row r="896" spans="3:3" ht="12.75" customHeight="1" x14ac:dyDescent="0.2">
      <c r="C896" s="63"/>
    </row>
    <row r="897" spans="3:3" ht="12.75" customHeight="1" x14ac:dyDescent="0.2">
      <c r="C897" s="63"/>
    </row>
    <row r="898" spans="3:3" ht="12.75" customHeight="1" x14ac:dyDescent="0.2">
      <c r="C898" s="63"/>
    </row>
    <row r="899" spans="3:3" ht="12.75" customHeight="1" x14ac:dyDescent="0.2">
      <c r="C899" s="63"/>
    </row>
    <row r="900" spans="3:3" ht="12.75" customHeight="1" x14ac:dyDescent="0.2">
      <c r="C900" s="63"/>
    </row>
    <row r="901" spans="3:3" ht="12.75" customHeight="1" x14ac:dyDescent="0.2">
      <c r="C901" s="63"/>
    </row>
    <row r="902" spans="3:3" ht="12.75" customHeight="1" x14ac:dyDescent="0.2">
      <c r="C902" s="63"/>
    </row>
    <row r="903" spans="3:3" ht="12.75" customHeight="1" x14ac:dyDescent="0.2">
      <c r="C903" s="63"/>
    </row>
    <row r="904" spans="3:3" ht="12.75" customHeight="1" x14ac:dyDescent="0.2">
      <c r="C904" s="63"/>
    </row>
    <row r="905" spans="3:3" ht="12.75" customHeight="1" x14ac:dyDescent="0.2">
      <c r="C905" s="63"/>
    </row>
    <row r="906" spans="3:3" ht="12.75" customHeight="1" x14ac:dyDescent="0.2">
      <c r="C906" s="63"/>
    </row>
    <row r="907" spans="3:3" ht="12.75" customHeight="1" x14ac:dyDescent="0.2">
      <c r="C907" s="63"/>
    </row>
    <row r="908" spans="3:3" ht="12.75" customHeight="1" x14ac:dyDescent="0.2">
      <c r="C908" s="63"/>
    </row>
    <row r="909" spans="3:3" ht="12.75" customHeight="1" x14ac:dyDescent="0.2">
      <c r="C909" s="63"/>
    </row>
    <row r="910" spans="3:3" ht="12.75" customHeight="1" x14ac:dyDescent="0.2">
      <c r="C910" s="63"/>
    </row>
    <row r="911" spans="3:3" ht="12.75" customHeight="1" x14ac:dyDescent="0.2">
      <c r="C911" s="63"/>
    </row>
    <row r="912" spans="3:3" ht="12.75" customHeight="1" x14ac:dyDescent="0.2">
      <c r="C912" s="63"/>
    </row>
    <row r="913" spans="3:3" ht="12.75" customHeight="1" x14ac:dyDescent="0.2">
      <c r="C913" s="63"/>
    </row>
    <row r="914" spans="3:3" ht="12.75" customHeight="1" x14ac:dyDescent="0.2">
      <c r="C914" s="63"/>
    </row>
    <row r="915" spans="3:3" ht="12.75" customHeight="1" x14ac:dyDescent="0.2">
      <c r="C915" s="63"/>
    </row>
    <row r="916" spans="3:3" ht="12.75" customHeight="1" x14ac:dyDescent="0.2">
      <c r="C916" s="63"/>
    </row>
    <row r="917" spans="3:3" ht="12.75" customHeight="1" x14ac:dyDescent="0.2">
      <c r="C917" s="63"/>
    </row>
    <row r="918" spans="3:3" ht="12.75" customHeight="1" x14ac:dyDescent="0.2">
      <c r="C918" s="63"/>
    </row>
    <row r="919" spans="3:3" ht="12.75" customHeight="1" x14ac:dyDescent="0.2">
      <c r="C919" s="63"/>
    </row>
    <row r="920" spans="3:3" ht="12.75" customHeight="1" x14ac:dyDescent="0.2">
      <c r="C920" s="63"/>
    </row>
    <row r="921" spans="3:3" ht="12.75" customHeight="1" x14ac:dyDescent="0.2">
      <c r="C921" s="63"/>
    </row>
    <row r="922" spans="3:3" ht="12.75" customHeight="1" x14ac:dyDescent="0.2">
      <c r="C922" s="63"/>
    </row>
    <row r="923" spans="3:3" ht="12.75" customHeight="1" x14ac:dyDescent="0.2">
      <c r="C923" s="63"/>
    </row>
    <row r="924" spans="3:3" ht="12.75" customHeight="1" x14ac:dyDescent="0.2">
      <c r="C924" s="63"/>
    </row>
    <row r="925" spans="3:3" ht="12.75" customHeight="1" x14ac:dyDescent="0.2">
      <c r="C925" s="63"/>
    </row>
    <row r="926" spans="3:3" ht="12.75" customHeight="1" x14ac:dyDescent="0.2">
      <c r="C926" s="63"/>
    </row>
    <row r="927" spans="3:3" ht="12.75" customHeight="1" x14ac:dyDescent="0.2">
      <c r="C927" s="63"/>
    </row>
    <row r="928" spans="3:3" ht="12.75" customHeight="1" x14ac:dyDescent="0.2">
      <c r="C928" s="63"/>
    </row>
    <row r="929" spans="3:3" ht="12.75" customHeight="1" x14ac:dyDescent="0.2">
      <c r="C929" s="63"/>
    </row>
    <row r="930" spans="3:3" ht="12.75" customHeight="1" x14ac:dyDescent="0.2">
      <c r="C930" s="63"/>
    </row>
    <row r="931" spans="3:3" ht="12.75" customHeight="1" x14ac:dyDescent="0.2">
      <c r="C931" s="63"/>
    </row>
    <row r="932" spans="3:3" ht="12.75" customHeight="1" x14ac:dyDescent="0.2">
      <c r="C932" s="63"/>
    </row>
    <row r="933" spans="3:3" ht="12.75" customHeight="1" x14ac:dyDescent="0.2">
      <c r="C933" s="63"/>
    </row>
    <row r="934" spans="3:3" ht="12.75" customHeight="1" x14ac:dyDescent="0.2">
      <c r="C934" s="63"/>
    </row>
    <row r="935" spans="3:3" ht="12.75" customHeight="1" x14ac:dyDescent="0.2">
      <c r="C935" s="63"/>
    </row>
    <row r="936" spans="3:3" ht="12.75" customHeight="1" x14ac:dyDescent="0.2">
      <c r="C936" s="63"/>
    </row>
    <row r="937" spans="3:3" ht="12.75" customHeight="1" x14ac:dyDescent="0.2">
      <c r="C937" s="63"/>
    </row>
    <row r="938" spans="3:3" ht="12.75" customHeight="1" x14ac:dyDescent="0.2">
      <c r="C938" s="63"/>
    </row>
    <row r="939" spans="3:3" ht="12.75" customHeight="1" x14ac:dyDescent="0.2">
      <c r="C939" s="63"/>
    </row>
    <row r="940" spans="3:3" ht="12.75" customHeight="1" x14ac:dyDescent="0.2">
      <c r="C940" s="63"/>
    </row>
    <row r="941" spans="3:3" ht="12.75" customHeight="1" x14ac:dyDescent="0.2">
      <c r="C941" s="63"/>
    </row>
    <row r="942" spans="3:3" ht="12.75" customHeight="1" x14ac:dyDescent="0.2">
      <c r="C942" s="63"/>
    </row>
    <row r="943" spans="3:3" ht="12.75" customHeight="1" x14ac:dyDescent="0.2">
      <c r="C943" s="63"/>
    </row>
    <row r="944" spans="3:3" ht="12.75" customHeight="1" x14ac:dyDescent="0.2">
      <c r="C944" s="63"/>
    </row>
    <row r="945" spans="3:3" ht="12.75" customHeight="1" x14ac:dyDescent="0.2">
      <c r="C945" s="63"/>
    </row>
    <row r="946" spans="3:3" ht="12.75" customHeight="1" x14ac:dyDescent="0.2">
      <c r="C946" s="63"/>
    </row>
    <row r="947" spans="3:3" ht="12.75" customHeight="1" x14ac:dyDescent="0.2">
      <c r="C947" s="63"/>
    </row>
    <row r="948" spans="3:3" ht="12.75" customHeight="1" x14ac:dyDescent="0.2">
      <c r="C948" s="63"/>
    </row>
    <row r="949" spans="3:3" ht="12.75" customHeight="1" x14ac:dyDescent="0.2">
      <c r="C949" s="63"/>
    </row>
    <row r="950" spans="3:3" ht="12.75" customHeight="1" x14ac:dyDescent="0.2">
      <c r="C950" s="63"/>
    </row>
    <row r="951" spans="3:3" ht="12.75" customHeight="1" x14ac:dyDescent="0.2">
      <c r="C951" s="63"/>
    </row>
    <row r="952" spans="3:3" ht="12.75" customHeight="1" x14ac:dyDescent="0.2">
      <c r="C952" s="63"/>
    </row>
    <row r="953" spans="3:3" ht="12.75" customHeight="1" x14ac:dyDescent="0.2">
      <c r="C953" s="63"/>
    </row>
    <row r="954" spans="3:3" ht="12.75" customHeight="1" x14ac:dyDescent="0.2">
      <c r="C954" s="63"/>
    </row>
    <row r="955" spans="3:3" ht="12.75" customHeight="1" x14ac:dyDescent="0.2">
      <c r="C955" s="63"/>
    </row>
    <row r="956" spans="3:3" ht="12.75" customHeight="1" x14ac:dyDescent="0.2">
      <c r="C956" s="63"/>
    </row>
    <row r="957" spans="3:3" ht="12.75" customHeight="1" x14ac:dyDescent="0.2">
      <c r="C957" s="63"/>
    </row>
    <row r="958" spans="3:3" ht="12.75" customHeight="1" x14ac:dyDescent="0.2">
      <c r="C958" s="63"/>
    </row>
    <row r="959" spans="3:3" ht="12.75" customHeight="1" x14ac:dyDescent="0.2">
      <c r="C959" s="63"/>
    </row>
    <row r="960" spans="3:3" ht="12.75" customHeight="1" x14ac:dyDescent="0.2">
      <c r="C960" s="63"/>
    </row>
    <row r="961" spans="3:3" ht="12.75" customHeight="1" x14ac:dyDescent="0.2">
      <c r="C961" s="63"/>
    </row>
    <row r="962" spans="3:3" ht="12.75" customHeight="1" x14ac:dyDescent="0.2">
      <c r="C962" s="63"/>
    </row>
    <row r="963" spans="3:3" ht="12.75" customHeight="1" x14ac:dyDescent="0.2">
      <c r="C963" s="63"/>
    </row>
    <row r="964" spans="3:3" ht="12.75" customHeight="1" x14ac:dyDescent="0.2">
      <c r="C964" s="63"/>
    </row>
    <row r="965" spans="3:3" ht="12.75" customHeight="1" x14ac:dyDescent="0.2">
      <c r="C965" s="63"/>
    </row>
    <row r="966" spans="3:3" ht="12.75" customHeight="1" x14ac:dyDescent="0.2">
      <c r="C966" s="63"/>
    </row>
    <row r="967" spans="3:3" ht="12.75" customHeight="1" x14ac:dyDescent="0.2">
      <c r="C967" s="63"/>
    </row>
    <row r="968" spans="3:3" ht="12.75" customHeight="1" x14ac:dyDescent="0.2">
      <c r="C968" s="63"/>
    </row>
    <row r="969" spans="3:3" ht="12.75" customHeight="1" x14ac:dyDescent="0.2">
      <c r="C969" s="63"/>
    </row>
    <row r="970" spans="3:3" ht="12.75" customHeight="1" x14ac:dyDescent="0.2">
      <c r="C970" s="63"/>
    </row>
    <row r="971" spans="3:3" ht="12.75" customHeight="1" x14ac:dyDescent="0.2">
      <c r="C971" s="63"/>
    </row>
    <row r="972" spans="3:3" ht="12.75" customHeight="1" x14ac:dyDescent="0.2">
      <c r="C972" s="63"/>
    </row>
    <row r="973" spans="3:3" ht="12.75" customHeight="1" x14ac:dyDescent="0.2">
      <c r="C973" s="63"/>
    </row>
    <row r="974" spans="3:3" ht="12.75" customHeight="1" x14ac:dyDescent="0.2">
      <c r="C974" s="63"/>
    </row>
    <row r="975" spans="3:3" ht="12.75" customHeight="1" x14ac:dyDescent="0.2">
      <c r="C975" s="63"/>
    </row>
    <row r="976" spans="3:3" ht="12.75" customHeight="1" x14ac:dyDescent="0.2">
      <c r="C976" s="63"/>
    </row>
    <row r="977" spans="3:3" ht="12.75" customHeight="1" x14ac:dyDescent="0.2">
      <c r="C977" s="63"/>
    </row>
    <row r="978" spans="3:3" ht="12.75" customHeight="1" x14ac:dyDescent="0.2">
      <c r="C978" s="63"/>
    </row>
    <row r="979" spans="3:3" ht="12.75" customHeight="1" x14ac:dyDescent="0.2">
      <c r="C979" s="63"/>
    </row>
    <row r="980" spans="3:3" ht="12.75" customHeight="1" x14ac:dyDescent="0.2">
      <c r="C980" s="63"/>
    </row>
    <row r="981" spans="3:3" ht="12.75" customHeight="1" x14ac:dyDescent="0.2">
      <c r="C981" s="63"/>
    </row>
    <row r="982" spans="3:3" ht="12.75" customHeight="1" x14ac:dyDescent="0.2">
      <c r="C982" s="63"/>
    </row>
    <row r="983" spans="3:3" ht="12.75" customHeight="1" x14ac:dyDescent="0.2">
      <c r="C983" s="63"/>
    </row>
    <row r="984" spans="3:3" ht="12.75" customHeight="1" x14ac:dyDescent="0.2">
      <c r="C984" s="63"/>
    </row>
    <row r="985" spans="3:3" ht="12.75" customHeight="1" x14ac:dyDescent="0.2">
      <c r="C985" s="63"/>
    </row>
    <row r="986" spans="3:3" ht="12.75" customHeight="1" x14ac:dyDescent="0.2">
      <c r="C986" s="63"/>
    </row>
    <row r="987" spans="3:3" ht="12.75" customHeight="1" x14ac:dyDescent="0.2">
      <c r="C987" s="63"/>
    </row>
    <row r="988" spans="3:3" ht="12.75" customHeight="1" x14ac:dyDescent="0.2">
      <c r="C988" s="63"/>
    </row>
    <row r="989" spans="3:3" ht="12.75" customHeight="1" x14ac:dyDescent="0.2">
      <c r="C989" s="63"/>
    </row>
    <row r="990" spans="3:3" ht="12.75" customHeight="1" x14ac:dyDescent="0.2">
      <c r="C990" s="63"/>
    </row>
    <row r="991" spans="3:3" ht="12.75" customHeight="1" x14ac:dyDescent="0.2">
      <c r="C991" s="63"/>
    </row>
    <row r="992" spans="3:3" ht="12.75" customHeight="1" x14ac:dyDescent="0.2">
      <c r="C992" s="63"/>
    </row>
    <row r="993" spans="3:3" ht="12.75" customHeight="1" x14ac:dyDescent="0.2">
      <c r="C993" s="63"/>
    </row>
    <row r="994" spans="3:3" ht="12.75" customHeight="1" x14ac:dyDescent="0.2">
      <c r="C994" s="63"/>
    </row>
    <row r="995" spans="3:3" ht="12.75" customHeight="1" x14ac:dyDescent="0.2">
      <c r="C995" s="63"/>
    </row>
    <row r="996" spans="3:3" ht="12.75" customHeight="1" x14ac:dyDescent="0.2">
      <c r="C996" s="63"/>
    </row>
    <row r="997" spans="3:3" ht="12.75" customHeight="1" x14ac:dyDescent="0.2">
      <c r="C997" s="63"/>
    </row>
    <row r="998" spans="3:3" ht="12.75" customHeight="1" x14ac:dyDescent="0.2">
      <c r="C998" s="63"/>
    </row>
    <row r="999" spans="3:3" ht="12.75" customHeight="1" x14ac:dyDescent="0.2">
      <c r="C999" s="63"/>
    </row>
    <row r="1000" spans="3:3" ht="12.75" customHeight="1" x14ac:dyDescent="0.2">
      <c r="C1000" s="63"/>
    </row>
    <row r="1001" spans="3:3" ht="12.75" customHeight="1" x14ac:dyDescent="0.2">
      <c r="C1001" s="63"/>
    </row>
    <row r="1002" spans="3:3" ht="12.75" customHeight="1" x14ac:dyDescent="0.2">
      <c r="C1002" s="63"/>
    </row>
    <row r="1003" spans="3:3" ht="12.75" customHeight="1" x14ac:dyDescent="0.2">
      <c r="C1003" s="63"/>
    </row>
    <row r="1004" spans="3:3" ht="12.75" customHeight="1" x14ac:dyDescent="0.2">
      <c r="C1004" s="63"/>
    </row>
    <row r="1005" spans="3:3" ht="12.75" customHeight="1" x14ac:dyDescent="0.2">
      <c r="C1005" s="63"/>
    </row>
  </sheetData>
  <mergeCells count="10">
    <mergeCell ref="A55:B55"/>
    <mergeCell ref="A58:B58"/>
    <mergeCell ref="A59:B59"/>
    <mergeCell ref="A1:C1"/>
    <mergeCell ref="A4:C4"/>
    <mergeCell ref="A9:B9"/>
    <mergeCell ref="A10:B10"/>
    <mergeCell ref="A13:B13"/>
    <mergeCell ref="A15:C15"/>
    <mergeCell ref="A46:B46"/>
  </mergeCells>
  <pageMargins left="0.70866141732283472" right="0.70866141732283472" top="0.74803149606299213" bottom="0.74803149606299213" header="0" footer="0"/>
  <pageSetup scale="75" orientation="portrait" r:id="rId1"/>
  <headerFooter>
    <oddFooter>&amp;P. oldal, összesen: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999FF"/>
    <pageSetUpPr fitToPage="1"/>
  </sheetPr>
  <dimension ref="A1:Z999"/>
  <sheetViews>
    <sheetView view="pageLayout" topLeftCell="A22" zoomScaleNormal="100" workbookViewId="0">
      <selection activeCell="C40" sqref="C40"/>
    </sheetView>
  </sheetViews>
  <sheetFormatPr defaultColWidth="14.42578125" defaultRowHeight="15" customHeight="1" x14ac:dyDescent="0.2"/>
  <cols>
    <col min="1" max="1" width="11.5703125" customWidth="1"/>
    <col min="2" max="2" width="75.42578125" customWidth="1"/>
    <col min="3" max="3" width="20.85546875" customWidth="1"/>
    <col min="4" max="6" width="11.5703125" customWidth="1"/>
    <col min="7" max="26" width="8" customWidth="1"/>
  </cols>
  <sheetData>
    <row r="1" spans="1:26" ht="18" customHeight="1" x14ac:dyDescent="0.25">
      <c r="A1" s="287" t="s">
        <v>428</v>
      </c>
      <c r="B1" s="284"/>
      <c r="C1" s="284"/>
    </row>
    <row r="2" spans="1:26" ht="18" customHeight="1" x14ac:dyDescent="0.25">
      <c r="A2" s="2"/>
      <c r="B2" s="2"/>
      <c r="C2" s="1" t="s">
        <v>309</v>
      </c>
    </row>
    <row r="3" spans="1:26" ht="12.75" customHeight="1" x14ac:dyDescent="0.2">
      <c r="C3" s="3" t="s">
        <v>1</v>
      </c>
    </row>
    <row r="4" spans="1:26" ht="15.75" customHeight="1" x14ac:dyDescent="0.25">
      <c r="A4" s="285" t="s">
        <v>2</v>
      </c>
      <c r="B4" s="286"/>
      <c r="C4" s="281"/>
    </row>
    <row r="5" spans="1:26" ht="15" customHeight="1" x14ac:dyDescent="0.2">
      <c r="A5" s="4" t="s">
        <v>5</v>
      </c>
      <c r="B5" s="4" t="s">
        <v>6</v>
      </c>
      <c r="C5" s="5" t="s">
        <v>391</v>
      </c>
    </row>
    <row r="6" spans="1:26" ht="15" customHeight="1" x14ac:dyDescent="0.2">
      <c r="A6" s="4" t="s">
        <v>75</v>
      </c>
      <c r="B6" s="4" t="s">
        <v>78</v>
      </c>
      <c r="C6" s="5">
        <v>0</v>
      </c>
    </row>
    <row r="7" spans="1:26" ht="15.75" customHeight="1" x14ac:dyDescent="0.25">
      <c r="A7" s="289" t="s">
        <v>312</v>
      </c>
      <c r="B7" s="281"/>
      <c r="C7" s="20">
        <f>SUM(C6)</f>
        <v>0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6" ht="15" customHeight="1" x14ac:dyDescent="0.2">
      <c r="A8" s="4" t="s">
        <v>315</v>
      </c>
      <c r="B8" s="4" t="s">
        <v>316</v>
      </c>
      <c r="C8" s="5">
        <v>0</v>
      </c>
    </row>
    <row r="9" spans="1:26" ht="15" customHeight="1" x14ac:dyDescent="0.2">
      <c r="A9" s="4" t="s">
        <v>289</v>
      </c>
      <c r="B9" s="4" t="s">
        <v>317</v>
      </c>
      <c r="C9" s="5">
        <v>121600000</v>
      </c>
    </row>
    <row r="10" spans="1:26" ht="15.75" customHeight="1" x14ac:dyDescent="0.25">
      <c r="A10" s="289" t="s">
        <v>86</v>
      </c>
      <c r="B10" s="281"/>
      <c r="C10" s="20">
        <f>SUM(C8:C9)</f>
        <v>121600000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6" ht="18" customHeight="1" x14ac:dyDescent="0.25">
      <c r="A11" s="282" t="s">
        <v>99</v>
      </c>
      <c r="B11" s="281"/>
      <c r="C11" s="26">
        <f>SUM(C7+C10)</f>
        <v>121600000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5" customHeight="1" x14ac:dyDescent="0.2">
      <c r="B12" s="24"/>
      <c r="C12" s="24"/>
      <c r="D12" s="30"/>
    </row>
    <row r="13" spans="1:26" ht="15.75" customHeight="1" x14ac:dyDescent="0.25">
      <c r="A13" s="285" t="s">
        <v>113</v>
      </c>
      <c r="B13" s="286"/>
      <c r="C13" s="281"/>
    </row>
    <row r="14" spans="1:26" ht="15" customHeight="1" x14ac:dyDescent="0.2">
      <c r="A14" s="4" t="s">
        <v>5</v>
      </c>
      <c r="B14" s="4" t="s">
        <v>6</v>
      </c>
      <c r="C14" s="5" t="s">
        <v>391</v>
      </c>
    </row>
    <row r="15" spans="1:26" ht="15" customHeight="1" x14ac:dyDescent="0.2">
      <c r="A15" s="4" t="s">
        <v>119</v>
      </c>
      <c r="B15" s="4" t="s">
        <v>122</v>
      </c>
      <c r="C15" s="5">
        <v>95100000</v>
      </c>
    </row>
    <row r="16" spans="1:26" ht="15" customHeight="1" x14ac:dyDescent="0.2">
      <c r="A16" s="4" t="s">
        <v>322</v>
      </c>
      <c r="B16" s="4" t="s">
        <v>324</v>
      </c>
      <c r="C16" s="5">
        <v>0</v>
      </c>
    </row>
    <row r="17" spans="1:26" ht="15" customHeight="1" x14ac:dyDescent="0.2">
      <c r="A17" s="4" t="s">
        <v>123</v>
      </c>
      <c r="B17" s="4" t="s">
        <v>124</v>
      </c>
      <c r="C17" s="5">
        <v>2640000</v>
      </c>
    </row>
    <row r="18" spans="1:26" ht="15" customHeight="1" x14ac:dyDescent="0.2">
      <c r="A18" s="4" t="s">
        <v>318</v>
      </c>
      <c r="B18" s="4" t="s">
        <v>319</v>
      </c>
      <c r="C18" s="5">
        <v>1000000</v>
      </c>
    </row>
    <row r="19" spans="1:26" ht="15" customHeight="1" x14ac:dyDescent="0.2">
      <c r="A19" s="4" t="s">
        <v>320</v>
      </c>
      <c r="B19" s="4" t="s">
        <v>321</v>
      </c>
      <c r="C19" s="5">
        <v>0</v>
      </c>
    </row>
    <row r="20" spans="1:26" ht="30" customHeight="1" x14ac:dyDescent="0.2">
      <c r="A20" s="4" t="s">
        <v>130</v>
      </c>
      <c r="B20" s="128" t="s">
        <v>131</v>
      </c>
      <c r="C20" s="5">
        <v>400000</v>
      </c>
    </row>
    <row r="21" spans="1:26" ht="15" customHeight="1" x14ac:dyDescent="0.2">
      <c r="A21" s="4" t="s">
        <v>133</v>
      </c>
      <c r="B21" s="130" t="s">
        <v>325</v>
      </c>
      <c r="C21" s="5">
        <v>50000</v>
      </c>
    </row>
    <row r="22" spans="1:26" ht="15" customHeight="1" x14ac:dyDescent="0.2">
      <c r="A22" s="126" t="s">
        <v>323</v>
      </c>
      <c r="B22" s="127" t="s">
        <v>137</v>
      </c>
      <c r="C22" s="129">
        <f>SUM(C15:C21)</f>
        <v>99190000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5" customHeight="1" x14ac:dyDescent="0.2">
      <c r="A23" s="15" t="s">
        <v>139</v>
      </c>
      <c r="B23" s="15" t="s">
        <v>326</v>
      </c>
      <c r="C23" s="129">
        <v>12870000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</row>
    <row r="24" spans="1:26" ht="15" customHeight="1" x14ac:dyDescent="0.2">
      <c r="A24" s="4" t="s">
        <v>142</v>
      </c>
      <c r="B24" s="4" t="s">
        <v>143</v>
      </c>
      <c r="C24" s="5">
        <v>450000</v>
      </c>
    </row>
    <row r="25" spans="1:26" ht="15" customHeight="1" x14ac:dyDescent="0.2">
      <c r="A25" s="4" t="s">
        <v>144</v>
      </c>
      <c r="B25" s="4" t="s">
        <v>145</v>
      </c>
      <c r="C25" s="5">
        <v>1470000</v>
      </c>
    </row>
    <row r="26" spans="1:26" ht="15" customHeight="1" x14ac:dyDescent="0.2">
      <c r="A26" s="4" t="s">
        <v>148</v>
      </c>
      <c r="B26" s="4" t="s">
        <v>149</v>
      </c>
      <c r="C26" s="5">
        <v>250000</v>
      </c>
    </row>
    <row r="27" spans="1:26" ht="15" customHeight="1" x14ac:dyDescent="0.2">
      <c r="A27" s="4" t="s">
        <v>152</v>
      </c>
      <c r="B27" s="4" t="s">
        <v>153</v>
      </c>
      <c r="C27" s="5">
        <v>250000</v>
      </c>
    </row>
    <row r="28" spans="1:26" ht="15" customHeight="1" x14ac:dyDescent="0.2">
      <c r="A28" s="4" t="s">
        <v>157</v>
      </c>
      <c r="B28" s="4" t="s">
        <v>158</v>
      </c>
      <c r="C28" s="5">
        <v>3000000</v>
      </c>
    </row>
    <row r="29" spans="1:26" ht="15" customHeight="1" x14ac:dyDescent="0.2">
      <c r="A29" s="4" t="s">
        <v>162</v>
      </c>
      <c r="B29" s="4" t="s">
        <v>163</v>
      </c>
      <c r="C29" s="5">
        <v>200000</v>
      </c>
    </row>
    <row r="30" spans="1:26" ht="15" customHeight="1" x14ac:dyDescent="0.2">
      <c r="A30" s="4" t="s">
        <v>164</v>
      </c>
      <c r="B30" s="4" t="s">
        <v>78</v>
      </c>
      <c r="C30" s="5">
        <v>0</v>
      </c>
    </row>
    <row r="31" spans="1:26" ht="15" customHeight="1" x14ac:dyDescent="0.2">
      <c r="A31" s="4" t="s">
        <v>165</v>
      </c>
      <c r="B31" s="4" t="s">
        <v>166</v>
      </c>
      <c r="C31" s="5">
        <v>700000</v>
      </c>
    </row>
    <row r="32" spans="1:26" ht="15" customHeight="1" x14ac:dyDescent="0.2">
      <c r="A32" s="4" t="s">
        <v>167</v>
      </c>
      <c r="B32" s="4" t="s">
        <v>168</v>
      </c>
      <c r="C32" s="5">
        <v>2400000</v>
      </c>
    </row>
    <row r="33" spans="1:26" ht="15" customHeight="1" x14ac:dyDescent="0.2">
      <c r="A33" s="4" t="s">
        <v>169</v>
      </c>
      <c r="B33" s="4" t="s">
        <v>332</v>
      </c>
      <c r="C33" s="5">
        <v>200000</v>
      </c>
    </row>
    <row r="34" spans="1:26" ht="15" customHeight="1" x14ac:dyDescent="0.2">
      <c r="A34" s="4" t="s">
        <v>171</v>
      </c>
      <c r="B34" s="4" t="s">
        <v>329</v>
      </c>
      <c r="C34" s="5">
        <v>620000</v>
      </c>
    </row>
    <row r="35" spans="1:26" ht="15" customHeight="1" x14ac:dyDescent="0.2">
      <c r="A35" s="4" t="s">
        <v>175</v>
      </c>
      <c r="B35" s="4" t="s">
        <v>176</v>
      </c>
      <c r="C35" s="5">
        <v>0</v>
      </c>
    </row>
    <row r="36" spans="1:26" ht="15" customHeight="1" x14ac:dyDescent="0.2">
      <c r="A36" s="126" t="s">
        <v>333</v>
      </c>
      <c r="B36" s="127" t="s">
        <v>179</v>
      </c>
      <c r="C36" s="132">
        <f>SUM(C24:C35)</f>
        <v>9540000</v>
      </c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</row>
    <row r="37" spans="1:26" ht="15.75" customHeight="1" x14ac:dyDescent="0.25">
      <c r="A37" s="334" t="s">
        <v>334</v>
      </c>
      <c r="B37" s="281"/>
      <c r="C37" s="134">
        <f>SUM(C22+C23+C36)</f>
        <v>121600000</v>
      </c>
    </row>
    <row r="38" spans="1:26" ht="15" customHeight="1" x14ac:dyDescent="0.2">
      <c r="A38" s="4" t="s">
        <v>206</v>
      </c>
      <c r="B38" s="4" t="s">
        <v>207</v>
      </c>
      <c r="C38" s="5">
        <v>0</v>
      </c>
    </row>
    <row r="39" spans="1:26" ht="15" customHeight="1" x14ac:dyDescent="0.2">
      <c r="A39" s="4" t="s">
        <v>209</v>
      </c>
      <c r="B39" s="4" t="s">
        <v>335</v>
      </c>
      <c r="C39" s="5">
        <v>0</v>
      </c>
    </row>
    <row r="40" spans="1:26" ht="15" customHeight="1" x14ac:dyDescent="0.2">
      <c r="A40" s="126" t="s">
        <v>187</v>
      </c>
      <c r="B40" s="127" t="s">
        <v>336</v>
      </c>
      <c r="C40" s="132">
        <f>SUM(C38:C39)</f>
        <v>0</v>
      </c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</row>
    <row r="41" spans="1:26" ht="15.75" customHeight="1" x14ac:dyDescent="0.25">
      <c r="A41" s="334" t="s">
        <v>212</v>
      </c>
      <c r="B41" s="281"/>
      <c r="C41" s="20">
        <f>SUM(C40)</f>
        <v>0</v>
      </c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</row>
    <row r="42" spans="1:26" ht="18" customHeight="1" x14ac:dyDescent="0.25">
      <c r="A42" s="282" t="s">
        <v>337</v>
      </c>
      <c r="B42" s="281"/>
      <c r="C42" s="26">
        <f>SUM(C41+C37)</f>
        <v>121600000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2.75" customHeight="1" x14ac:dyDescent="0.2">
      <c r="A43" s="6" t="s">
        <v>146</v>
      </c>
      <c r="B43" s="6" t="s">
        <v>147</v>
      </c>
      <c r="C43" s="43">
        <f>SUM(C7-C37)</f>
        <v>-121600000</v>
      </c>
    </row>
    <row r="44" spans="1:26" ht="12.75" customHeight="1" x14ac:dyDescent="0.2">
      <c r="A44" s="6" t="s">
        <v>150</v>
      </c>
      <c r="B44" s="6" t="s">
        <v>151</v>
      </c>
      <c r="C44" s="43">
        <f>SUM(0-C40)</f>
        <v>0</v>
      </c>
    </row>
    <row r="45" spans="1:26" ht="12.75" customHeight="1" x14ac:dyDescent="0.2">
      <c r="A45" s="6" t="s">
        <v>154</v>
      </c>
      <c r="B45" s="6" t="s">
        <v>338</v>
      </c>
      <c r="C45" s="43">
        <f>SUM(C10-0)</f>
        <v>121600000</v>
      </c>
    </row>
    <row r="46" spans="1:26" ht="12.75" customHeight="1" x14ac:dyDescent="0.2">
      <c r="C46" s="63"/>
    </row>
    <row r="47" spans="1:26" ht="12.75" customHeight="1" x14ac:dyDescent="0.2">
      <c r="C47" s="63"/>
    </row>
    <row r="48" spans="1:26" ht="12.75" customHeight="1" x14ac:dyDescent="0.2">
      <c r="C48" s="63"/>
    </row>
    <row r="49" spans="3:3" ht="12.75" customHeight="1" x14ac:dyDescent="0.2">
      <c r="C49" s="63"/>
    </row>
    <row r="50" spans="3:3" ht="12.75" customHeight="1" x14ac:dyDescent="0.2">
      <c r="C50" s="63"/>
    </row>
    <row r="51" spans="3:3" ht="12.75" customHeight="1" x14ac:dyDescent="0.2">
      <c r="C51" s="63"/>
    </row>
    <row r="52" spans="3:3" ht="12.75" customHeight="1" x14ac:dyDescent="0.2">
      <c r="C52" s="63"/>
    </row>
    <row r="53" spans="3:3" ht="12.75" customHeight="1" x14ac:dyDescent="0.2">
      <c r="C53" s="63"/>
    </row>
    <row r="54" spans="3:3" ht="12.75" customHeight="1" x14ac:dyDescent="0.2">
      <c r="C54" s="63"/>
    </row>
    <row r="55" spans="3:3" ht="12.75" customHeight="1" x14ac:dyDescent="0.2">
      <c r="C55" s="63"/>
    </row>
    <row r="56" spans="3:3" ht="12.75" customHeight="1" x14ac:dyDescent="0.2">
      <c r="C56" s="63"/>
    </row>
    <row r="57" spans="3:3" ht="12.75" customHeight="1" x14ac:dyDescent="0.2">
      <c r="C57" s="63"/>
    </row>
    <row r="58" spans="3:3" ht="12.75" customHeight="1" x14ac:dyDescent="0.2">
      <c r="C58" s="63"/>
    </row>
    <row r="59" spans="3:3" ht="12.75" customHeight="1" x14ac:dyDescent="0.2">
      <c r="C59" s="63"/>
    </row>
    <row r="60" spans="3:3" ht="12.75" customHeight="1" x14ac:dyDescent="0.2">
      <c r="C60" s="63"/>
    </row>
    <row r="61" spans="3:3" ht="12.75" customHeight="1" x14ac:dyDescent="0.2">
      <c r="C61" s="63"/>
    </row>
    <row r="62" spans="3:3" ht="12.75" customHeight="1" x14ac:dyDescent="0.2">
      <c r="C62" s="63"/>
    </row>
    <row r="63" spans="3:3" ht="12.75" customHeight="1" x14ac:dyDescent="0.2">
      <c r="C63" s="63"/>
    </row>
    <row r="64" spans="3:3" ht="12.75" customHeight="1" x14ac:dyDescent="0.2">
      <c r="C64" s="63"/>
    </row>
    <row r="65" spans="3:3" ht="12.75" customHeight="1" x14ac:dyDescent="0.2">
      <c r="C65" s="63"/>
    </row>
    <row r="66" spans="3:3" ht="12.75" customHeight="1" x14ac:dyDescent="0.2">
      <c r="C66" s="63"/>
    </row>
    <row r="67" spans="3:3" ht="12.75" customHeight="1" x14ac:dyDescent="0.2">
      <c r="C67" s="63"/>
    </row>
    <row r="68" spans="3:3" ht="12.75" customHeight="1" x14ac:dyDescent="0.2">
      <c r="C68" s="63"/>
    </row>
    <row r="69" spans="3:3" ht="12.75" customHeight="1" x14ac:dyDescent="0.2">
      <c r="C69" s="63"/>
    </row>
    <row r="70" spans="3:3" ht="12.75" customHeight="1" x14ac:dyDescent="0.2">
      <c r="C70" s="63"/>
    </row>
    <row r="71" spans="3:3" ht="12.75" customHeight="1" x14ac:dyDescent="0.2">
      <c r="C71" s="63"/>
    </row>
    <row r="72" spans="3:3" ht="12.75" customHeight="1" x14ac:dyDescent="0.2">
      <c r="C72" s="63"/>
    </row>
    <row r="73" spans="3:3" ht="12.75" customHeight="1" x14ac:dyDescent="0.2">
      <c r="C73" s="63"/>
    </row>
    <row r="74" spans="3:3" ht="12.75" customHeight="1" x14ac:dyDescent="0.2">
      <c r="C74" s="63"/>
    </row>
    <row r="75" spans="3:3" ht="12.75" customHeight="1" x14ac:dyDescent="0.2">
      <c r="C75" s="63"/>
    </row>
    <row r="76" spans="3:3" ht="12.75" customHeight="1" x14ac:dyDescent="0.2">
      <c r="C76" s="63"/>
    </row>
    <row r="77" spans="3:3" ht="12.75" customHeight="1" x14ac:dyDescent="0.2">
      <c r="C77" s="63"/>
    </row>
    <row r="78" spans="3:3" ht="12.75" customHeight="1" x14ac:dyDescent="0.2">
      <c r="C78" s="63"/>
    </row>
    <row r="79" spans="3:3" ht="12.75" customHeight="1" x14ac:dyDescent="0.2">
      <c r="C79" s="63"/>
    </row>
    <row r="80" spans="3:3" ht="12.75" customHeight="1" x14ac:dyDescent="0.2">
      <c r="C80" s="63"/>
    </row>
    <row r="81" spans="3:3" ht="12.75" customHeight="1" x14ac:dyDescent="0.2">
      <c r="C81" s="63"/>
    </row>
    <row r="82" spans="3:3" ht="12.75" customHeight="1" x14ac:dyDescent="0.2">
      <c r="C82" s="63"/>
    </row>
    <row r="83" spans="3:3" ht="12.75" customHeight="1" x14ac:dyDescent="0.2">
      <c r="C83" s="63"/>
    </row>
    <row r="84" spans="3:3" ht="12.75" customHeight="1" x14ac:dyDescent="0.2">
      <c r="C84" s="63"/>
    </row>
    <row r="85" spans="3:3" ht="12.75" customHeight="1" x14ac:dyDescent="0.2">
      <c r="C85" s="63"/>
    </row>
    <row r="86" spans="3:3" ht="12.75" customHeight="1" x14ac:dyDescent="0.2">
      <c r="C86" s="63"/>
    </row>
    <row r="87" spans="3:3" ht="12.75" customHeight="1" x14ac:dyDescent="0.2">
      <c r="C87" s="63"/>
    </row>
    <row r="88" spans="3:3" ht="12.75" customHeight="1" x14ac:dyDescent="0.2">
      <c r="C88" s="63"/>
    </row>
    <row r="89" spans="3:3" ht="12.75" customHeight="1" x14ac:dyDescent="0.2">
      <c r="C89" s="63"/>
    </row>
    <row r="90" spans="3:3" ht="12.75" customHeight="1" x14ac:dyDescent="0.2">
      <c r="C90" s="63"/>
    </row>
    <row r="91" spans="3:3" ht="12.75" customHeight="1" x14ac:dyDescent="0.2">
      <c r="C91" s="63"/>
    </row>
    <row r="92" spans="3:3" ht="12.75" customHeight="1" x14ac:dyDescent="0.2">
      <c r="C92" s="63"/>
    </row>
    <row r="93" spans="3:3" ht="12.75" customHeight="1" x14ac:dyDescent="0.2">
      <c r="C93" s="63"/>
    </row>
    <row r="94" spans="3:3" ht="12.75" customHeight="1" x14ac:dyDescent="0.2">
      <c r="C94" s="63"/>
    </row>
    <row r="95" spans="3:3" ht="12.75" customHeight="1" x14ac:dyDescent="0.2">
      <c r="C95" s="63"/>
    </row>
    <row r="96" spans="3:3" ht="12.75" customHeight="1" x14ac:dyDescent="0.2">
      <c r="C96" s="63"/>
    </row>
    <row r="97" spans="3:3" ht="12.75" customHeight="1" x14ac:dyDescent="0.2">
      <c r="C97" s="63"/>
    </row>
    <row r="98" spans="3:3" ht="12.75" customHeight="1" x14ac:dyDescent="0.2">
      <c r="C98" s="63"/>
    </row>
    <row r="99" spans="3:3" ht="12.75" customHeight="1" x14ac:dyDescent="0.2">
      <c r="C99" s="63"/>
    </row>
    <row r="100" spans="3:3" ht="12.75" customHeight="1" x14ac:dyDescent="0.2">
      <c r="C100" s="63"/>
    </row>
    <row r="101" spans="3:3" ht="12.75" customHeight="1" x14ac:dyDescent="0.2">
      <c r="C101" s="63"/>
    </row>
    <row r="102" spans="3:3" ht="12.75" customHeight="1" x14ac:dyDescent="0.2">
      <c r="C102" s="63"/>
    </row>
    <row r="103" spans="3:3" ht="12.75" customHeight="1" x14ac:dyDescent="0.2">
      <c r="C103" s="63"/>
    </row>
    <row r="104" spans="3:3" ht="12.75" customHeight="1" x14ac:dyDescent="0.2">
      <c r="C104" s="63"/>
    </row>
    <row r="105" spans="3:3" ht="12.75" customHeight="1" x14ac:dyDescent="0.2">
      <c r="C105" s="63"/>
    </row>
    <row r="106" spans="3:3" ht="12.75" customHeight="1" x14ac:dyDescent="0.2">
      <c r="C106" s="63"/>
    </row>
    <row r="107" spans="3:3" ht="12.75" customHeight="1" x14ac:dyDescent="0.2">
      <c r="C107" s="63"/>
    </row>
    <row r="108" spans="3:3" ht="12.75" customHeight="1" x14ac:dyDescent="0.2">
      <c r="C108" s="63"/>
    </row>
    <row r="109" spans="3:3" ht="12.75" customHeight="1" x14ac:dyDescent="0.2">
      <c r="C109" s="63"/>
    </row>
    <row r="110" spans="3:3" ht="12.75" customHeight="1" x14ac:dyDescent="0.2">
      <c r="C110" s="63"/>
    </row>
    <row r="111" spans="3:3" ht="12.75" customHeight="1" x14ac:dyDescent="0.2">
      <c r="C111" s="63"/>
    </row>
    <row r="112" spans="3:3" ht="12.75" customHeight="1" x14ac:dyDescent="0.2">
      <c r="C112" s="63"/>
    </row>
    <row r="113" spans="3:3" ht="12.75" customHeight="1" x14ac:dyDescent="0.2">
      <c r="C113" s="63"/>
    </row>
    <row r="114" spans="3:3" ht="12.75" customHeight="1" x14ac:dyDescent="0.2">
      <c r="C114" s="63"/>
    </row>
    <row r="115" spans="3:3" ht="12.75" customHeight="1" x14ac:dyDescent="0.2">
      <c r="C115" s="63"/>
    </row>
    <row r="116" spans="3:3" ht="12.75" customHeight="1" x14ac:dyDescent="0.2">
      <c r="C116" s="63"/>
    </row>
    <row r="117" spans="3:3" ht="12.75" customHeight="1" x14ac:dyDescent="0.2">
      <c r="C117" s="63"/>
    </row>
    <row r="118" spans="3:3" ht="12.75" customHeight="1" x14ac:dyDescent="0.2">
      <c r="C118" s="63"/>
    </row>
    <row r="119" spans="3:3" ht="12.75" customHeight="1" x14ac:dyDescent="0.2">
      <c r="C119" s="63"/>
    </row>
    <row r="120" spans="3:3" ht="12.75" customHeight="1" x14ac:dyDescent="0.2">
      <c r="C120" s="63"/>
    </row>
    <row r="121" spans="3:3" ht="12.75" customHeight="1" x14ac:dyDescent="0.2">
      <c r="C121" s="63"/>
    </row>
    <row r="122" spans="3:3" ht="12.75" customHeight="1" x14ac:dyDescent="0.2">
      <c r="C122" s="63"/>
    </row>
    <row r="123" spans="3:3" ht="12.75" customHeight="1" x14ac:dyDescent="0.2">
      <c r="C123" s="63"/>
    </row>
    <row r="124" spans="3:3" ht="12.75" customHeight="1" x14ac:dyDescent="0.2">
      <c r="C124" s="63"/>
    </row>
    <row r="125" spans="3:3" ht="12.75" customHeight="1" x14ac:dyDescent="0.2">
      <c r="C125" s="63"/>
    </row>
    <row r="126" spans="3:3" ht="12.75" customHeight="1" x14ac:dyDescent="0.2">
      <c r="C126" s="63"/>
    </row>
    <row r="127" spans="3:3" ht="12.75" customHeight="1" x14ac:dyDescent="0.2">
      <c r="C127" s="63"/>
    </row>
    <row r="128" spans="3:3" ht="12.75" customHeight="1" x14ac:dyDescent="0.2">
      <c r="C128" s="63"/>
    </row>
    <row r="129" spans="3:3" ht="12.75" customHeight="1" x14ac:dyDescent="0.2">
      <c r="C129" s="63"/>
    </row>
    <row r="130" spans="3:3" ht="12.75" customHeight="1" x14ac:dyDescent="0.2">
      <c r="C130" s="63"/>
    </row>
    <row r="131" spans="3:3" ht="12.75" customHeight="1" x14ac:dyDescent="0.2">
      <c r="C131" s="63"/>
    </row>
    <row r="132" spans="3:3" ht="12.75" customHeight="1" x14ac:dyDescent="0.2">
      <c r="C132" s="63"/>
    </row>
    <row r="133" spans="3:3" ht="12.75" customHeight="1" x14ac:dyDescent="0.2">
      <c r="C133" s="63"/>
    </row>
    <row r="134" spans="3:3" ht="12.75" customHeight="1" x14ac:dyDescent="0.2">
      <c r="C134" s="63"/>
    </row>
    <row r="135" spans="3:3" ht="12.75" customHeight="1" x14ac:dyDescent="0.2">
      <c r="C135" s="63"/>
    </row>
    <row r="136" spans="3:3" ht="12.75" customHeight="1" x14ac:dyDescent="0.2">
      <c r="C136" s="63"/>
    </row>
    <row r="137" spans="3:3" ht="12.75" customHeight="1" x14ac:dyDescent="0.2">
      <c r="C137" s="63"/>
    </row>
    <row r="138" spans="3:3" ht="12.75" customHeight="1" x14ac:dyDescent="0.2">
      <c r="C138" s="63"/>
    </row>
    <row r="139" spans="3:3" ht="12.75" customHeight="1" x14ac:dyDescent="0.2">
      <c r="C139" s="63"/>
    </row>
    <row r="140" spans="3:3" ht="12.75" customHeight="1" x14ac:dyDescent="0.2">
      <c r="C140" s="63"/>
    </row>
    <row r="141" spans="3:3" ht="12.75" customHeight="1" x14ac:dyDescent="0.2">
      <c r="C141" s="63"/>
    </row>
    <row r="142" spans="3:3" ht="12.75" customHeight="1" x14ac:dyDescent="0.2">
      <c r="C142" s="63"/>
    </row>
    <row r="143" spans="3:3" ht="12.75" customHeight="1" x14ac:dyDescent="0.2">
      <c r="C143" s="63"/>
    </row>
    <row r="144" spans="3:3" ht="12.75" customHeight="1" x14ac:dyDescent="0.2">
      <c r="C144" s="63"/>
    </row>
    <row r="145" spans="3:3" ht="12.75" customHeight="1" x14ac:dyDescent="0.2">
      <c r="C145" s="63"/>
    </row>
    <row r="146" spans="3:3" ht="12.75" customHeight="1" x14ac:dyDescent="0.2">
      <c r="C146" s="63"/>
    </row>
    <row r="147" spans="3:3" ht="12.75" customHeight="1" x14ac:dyDescent="0.2">
      <c r="C147" s="63"/>
    </row>
    <row r="148" spans="3:3" ht="12.75" customHeight="1" x14ac:dyDescent="0.2">
      <c r="C148" s="63"/>
    </row>
    <row r="149" spans="3:3" ht="12.75" customHeight="1" x14ac:dyDescent="0.2">
      <c r="C149" s="63"/>
    </row>
    <row r="150" spans="3:3" ht="12.75" customHeight="1" x14ac:dyDescent="0.2">
      <c r="C150" s="63"/>
    </row>
    <row r="151" spans="3:3" ht="12.75" customHeight="1" x14ac:dyDescent="0.2">
      <c r="C151" s="63"/>
    </row>
    <row r="152" spans="3:3" ht="12.75" customHeight="1" x14ac:dyDescent="0.2">
      <c r="C152" s="63"/>
    </row>
    <row r="153" spans="3:3" ht="12.75" customHeight="1" x14ac:dyDescent="0.2">
      <c r="C153" s="63"/>
    </row>
    <row r="154" spans="3:3" ht="12.75" customHeight="1" x14ac:dyDescent="0.2">
      <c r="C154" s="63"/>
    </row>
    <row r="155" spans="3:3" ht="12.75" customHeight="1" x14ac:dyDescent="0.2">
      <c r="C155" s="63"/>
    </row>
    <row r="156" spans="3:3" ht="12.75" customHeight="1" x14ac:dyDescent="0.2">
      <c r="C156" s="63"/>
    </row>
    <row r="157" spans="3:3" ht="12.75" customHeight="1" x14ac:dyDescent="0.2">
      <c r="C157" s="63"/>
    </row>
    <row r="158" spans="3:3" ht="12.75" customHeight="1" x14ac:dyDescent="0.2">
      <c r="C158" s="63"/>
    </row>
    <row r="159" spans="3:3" ht="12.75" customHeight="1" x14ac:dyDescent="0.2">
      <c r="C159" s="63"/>
    </row>
    <row r="160" spans="3:3" ht="12.75" customHeight="1" x14ac:dyDescent="0.2">
      <c r="C160" s="63"/>
    </row>
    <row r="161" spans="3:3" ht="12.75" customHeight="1" x14ac:dyDescent="0.2">
      <c r="C161" s="63"/>
    </row>
    <row r="162" spans="3:3" ht="12.75" customHeight="1" x14ac:dyDescent="0.2">
      <c r="C162" s="63"/>
    </row>
    <row r="163" spans="3:3" ht="12.75" customHeight="1" x14ac:dyDescent="0.2">
      <c r="C163" s="63"/>
    </row>
    <row r="164" spans="3:3" ht="12.75" customHeight="1" x14ac:dyDescent="0.2">
      <c r="C164" s="63"/>
    </row>
    <row r="165" spans="3:3" ht="12.75" customHeight="1" x14ac:dyDescent="0.2">
      <c r="C165" s="63"/>
    </row>
    <row r="166" spans="3:3" ht="12.75" customHeight="1" x14ac:dyDescent="0.2">
      <c r="C166" s="63"/>
    </row>
    <row r="167" spans="3:3" ht="12.75" customHeight="1" x14ac:dyDescent="0.2">
      <c r="C167" s="63"/>
    </row>
    <row r="168" spans="3:3" ht="12.75" customHeight="1" x14ac:dyDescent="0.2">
      <c r="C168" s="63"/>
    </row>
    <row r="169" spans="3:3" ht="12.75" customHeight="1" x14ac:dyDescent="0.2">
      <c r="C169" s="63"/>
    </row>
    <row r="170" spans="3:3" ht="12.75" customHeight="1" x14ac:dyDescent="0.2">
      <c r="C170" s="63"/>
    </row>
    <row r="171" spans="3:3" ht="12.75" customHeight="1" x14ac:dyDescent="0.2">
      <c r="C171" s="63"/>
    </row>
    <row r="172" spans="3:3" ht="12.75" customHeight="1" x14ac:dyDescent="0.2">
      <c r="C172" s="63"/>
    </row>
    <row r="173" spans="3:3" ht="12.75" customHeight="1" x14ac:dyDescent="0.2">
      <c r="C173" s="63"/>
    </row>
    <row r="174" spans="3:3" ht="12.75" customHeight="1" x14ac:dyDescent="0.2">
      <c r="C174" s="63"/>
    </row>
    <row r="175" spans="3:3" ht="12.75" customHeight="1" x14ac:dyDescent="0.2">
      <c r="C175" s="63"/>
    </row>
    <row r="176" spans="3:3" ht="12.75" customHeight="1" x14ac:dyDescent="0.2">
      <c r="C176" s="63"/>
    </row>
    <row r="177" spans="3:3" ht="12.75" customHeight="1" x14ac:dyDescent="0.2">
      <c r="C177" s="63"/>
    </row>
    <row r="178" spans="3:3" ht="12.75" customHeight="1" x14ac:dyDescent="0.2">
      <c r="C178" s="63"/>
    </row>
    <row r="179" spans="3:3" ht="12.75" customHeight="1" x14ac:dyDescent="0.2">
      <c r="C179" s="63"/>
    </row>
    <row r="180" spans="3:3" ht="12.75" customHeight="1" x14ac:dyDescent="0.2">
      <c r="C180" s="63"/>
    </row>
    <row r="181" spans="3:3" ht="12.75" customHeight="1" x14ac:dyDescent="0.2">
      <c r="C181" s="63"/>
    </row>
    <row r="182" spans="3:3" ht="12.75" customHeight="1" x14ac:dyDescent="0.2">
      <c r="C182" s="63"/>
    </row>
    <row r="183" spans="3:3" ht="12.75" customHeight="1" x14ac:dyDescent="0.2">
      <c r="C183" s="63"/>
    </row>
    <row r="184" spans="3:3" ht="12.75" customHeight="1" x14ac:dyDescent="0.2">
      <c r="C184" s="63"/>
    </row>
    <row r="185" spans="3:3" ht="12.75" customHeight="1" x14ac:dyDescent="0.2">
      <c r="C185" s="63"/>
    </row>
    <row r="186" spans="3:3" ht="12.75" customHeight="1" x14ac:dyDescent="0.2">
      <c r="C186" s="63"/>
    </row>
    <row r="187" spans="3:3" ht="12.75" customHeight="1" x14ac:dyDescent="0.2">
      <c r="C187" s="63"/>
    </row>
    <row r="188" spans="3:3" ht="12.75" customHeight="1" x14ac:dyDescent="0.2">
      <c r="C188" s="63"/>
    </row>
    <row r="189" spans="3:3" ht="12.75" customHeight="1" x14ac:dyDescent="0.2">
      <c r="C189" s="63"/>
    </row>
    <row r="190" spans="3:3" ht="12.75" customHeight="1" x14ac:dyDescent="0.2">
      <c r="C190" s="63"/>
    </row>
    <row r="191" spans="3:3" ht="12.75" customHeight="1" x14ac:dyDescent="0.2">
      <c r="C191" s="63"/>
    </row>
    <row r="192" spans="3:3" ht="12.75" customHeight="1" x14ac:dyDescent="0.2">
      <c r="C192" s="63"/>
    </row>
    <row r="193" spans="3:3" ht="12.75" customHeight="1" x14ac:dyDescent="0.2">
      <c r="C193" s="63"/>
    </row>
    <row r="194" spans="3:3" ht="12.75" customHeight="1" x14ac:dyDescent="0.2">
      <c r="C194" s="63"/>
    </row>
    <row r="195" spans="3:3" ht="12.75" customHeight="1" x14ac:dyDescent="0.2">
      <c r="C195" s="63"/>
    </row>
    <row r="196" spans="3:3" ht="12.75" customHeight="1" x14ac:dyDescent="0.2">
      <c r="C196" s="63"/>
    </row>
    <row r="197" spans="3:3" ht="12.75" customHeight="1" x14ac:dyDescent="0.2">
      <c r="C197" s="63"/>
    </row>
    <row r="198" spans="3:3" ht="12.75" customHeight="1" x14ac:dyDescent="0.2">
      <c r="C198" s="63"/>
    </row>
    <row r="199" spans="3:3" ht="12.75" customHeight="1" x14ac:dyDescent="0.2">
      <c r="C199" s="63"/>
    </row>
    <row r="200" spans="3:3" ht="12.75" customHeight="1" x14ac:dyDescent="0.2">
      <c r="C200" s="63"/>
    </row>
    <row r="201" spans="3:3" ht="12.75" customHeight="1" x14ac:dyDescent="0.2">
      <c r="C201" s="63"/>
    </row>
    <row r="202" spans="3:3" ht="12.75" customHeight="1" x14ac:dyDescent="0.2">
      <c r="C202" s="63"/>
    </row>
    <row r="203" spans="3:3" ht="12.75" customHeight="1" x14ac:dyDescent="0.2">
      <c r="C203" s="63"/>
    </row>
    <row r="204" spans="3:3" ht="12.75" customHeight="1" x14ac:dyDescent="0.2">
      <c r="C204" s="63"/>
    </row>
    <row r="205" spans="3:3" ht="12.75" customHeight="1" x14ac:dyDescent="0.2">
      <c r="C205" s="63"/>
    </row>
    <row r="206" spans="3:3" ht="12.75" customHeight="1" x14ac:dyDescent="0.2">
      <c r="C206" s="63"/>
    </row>
    <row r="207" spans="3:3" ht="12.75" customHeight="1" x14ac:dyDescent="0.2">
      <c r="C207" s="63"/>
    </row>
    <row r="208" spans="3:3" ht="12.75" customHeight="1" x14ac:dyDescent="0.2">
      <c r="C208" s="63"/>
    </row>
    <row r="209" spans="3:3" ht="12.75" customHeight="1" x14ac:dyDescent="0.2">
      <c r="C209" s="63"/>
    </row>
    <row r="210" spans="3:3" ht="12.75" customHeight="1" x14ac:dyDescent="0.2">
      <c r="C210" s="63"/>
    </row>
    <row r="211" spans="3:3" ht="12.75" customHeight="1" x14ac:dyDescent="0.2">
      <c r="C211" s="63"/>
    </row>
    <row r="212" spans="3:3" ht="12.75" customHeight="1" x14ac:dyDescent="0.2">
      <c r="C212" s="63"/>
    </row>
    <row r="213" spans="3:3" ht="12.75" customHeight="1" x14ac:dyDescent="0.2">
      <c r="C213" s="63"/>
    </row>
    <row r="214" spans="3:3" ht="12.75" customHeight="1" x14ac:dyDescent="0.2">
      <c r="C214" s="63"/>
    </row>
    <row r="215" spans="3:3" ht="12.75" customHeight="1" x14ac:dyDescent="0.2">
      <c r="C215" s="63"/>
    </row>
    <row r="216" spans="3:3" ht="12.75" customHeight="1" x14ac:dyDescent="0.2">
      <c r="C216" s="63"/>
    </row>
    <row r="217" spans="3:3" ht="12.75" customHeight="1" x14ac:dyDescent="0.2">
      <c r="C217" s="63"/>
    </row>
    <row r="218" spans="3:3" ht="12.75" customHeight="1" x14ac:dyDescent="0.2">
      <c r="C218" s="63"/>
    </row>
    <row r="219" spans="3:3" ht="12.75" customHeight="1" x14ac:dyDescent="0.2">
      <c r="C219" s="63"/>
    </row>
    <row r="220" spans="3:3" ht="12.75" customHeight="1" x14ac:dyDescent="0.2">
      <c r="C220" s="63"/>
    </row>
    <row r="221" spans="3:3" ht="12.75" customHeight="1" x14ac:dyDescent="0.2">
      <c r="C221" s="63"/>
    </row>
    <row r="222" spans="3:3" ht="12.75" customHeight="1" x14ac:dyDescent="0.2">
      <c r="C222" s="63"/>
    </row>
    <row r="223" spans="3:3" ht="12.75" customHeight="1" x14ac:dyDescent="0.2">
      <c r="C223" s="63"/>
    </row>
    <row r="224" spans="3:3" ht="12.75" customHeight="1" x14ac:dyDescent="0.2">
      <c r="C224" s="63"/>
    </row>
    <row r="225" spans="3:3" ht="12.75" customHeight="1" x14ac:dyDescent="0.2">
      <c r="C225" s="63"/>
    </row>
    <row r="226" spans="3:3" ht="12.75" customHeight="1" x14ac:dyDescent="0.2">
      <c r="C226" s="63"/>
    </row>
    <row r="227" spans="3:3" ht="12.75" customHeight="1" x14ac:dyDescent="0.2">
      <c r="C227" s="63"/>
    </row>
    <row r="228" spans="3:3" ht="12.75" customHeight="1" x14ac:dyDescent="0.2">
      <c r="C228" s="63"/>
    </row>
    <row r="229" spans="3:3" ht="12.75" customHeight="1" x14ac:dyDescent="0.2">
      <c r="C229" s="63"/>
    </row>
    <row r="230" spans="3:3" ht="12.75" customHeight="1" x14ac:dyDescent="0.2">
      <c r="C230" s="63"/>
    </row>
    <row r="231" spans="3:3" ht="12.75" customHeight="1" x14ac:dyDescent="0.2">
      <c r="C231" s="63"/>
    </row>
    <row r="232" spans="3:3" ht="12.75" customHeight="1" x14ac:dyDescent="0.2">
      <c r="C232" s="63"/>
    </row>
    <row r="233" spans="3:3" ht="12.75" customHeight="1" x14ac:dyDescent="0.2">
      <c r="C233" s="63"/>
    </row>
    <row r="234" spans="3:3" ht="12.75" customHeight="1" x14ac:dyDescent="0.2">
      <c r="C234" s="63"/>
    </row>
    <row r="235" spans="3:3" ht="12.75" customHeight="1" x14ac:dyDescent="0.2">
      <c r="C235" s="63"/>
    </row>
    <row r="236" spans="3:3" ht="12.75" customHeight="1" x14ac:dyDescent="0.2">
      <c r="C236" s="63"/>
    </row>
    <row r="237" spans="3:3" ht="12.75" customHeight="1" x14ac:dyDescent="0.2">
      <c r="C237" s="63"/>
    </row>
    <row r="238" spans="3:3" ht="12.75" customHeight="1" x14ac:dyDescent="0.2">
      <c r="C238" s="63"/>
    </row>
    <row r="239" spans="3:3" ht="12.75" customHeight="1" x14ac:dyDescent="0.2">
      <c r="C239" s="63"/>
    </row>
    <row r="240" spans="3:3" ht="12.75" customHeight="1" x14ac:dyDescent="0.2">
      <c r="C240" s="63"/>
    </row>
    <row r="241" spans="3:3" ht="12.75" customHeight="1" x14ac:dyDescent="0.2">
      <c r="C241" s="63"/>
    </row>
    <row r="242" spans="3:3" ht="12.75" customHeight="1" x14ac:dyDescent="0.2">
      <c r="C242" s="63"/>
    </row>
    <row r="243" spans="3:3" ht="12.75" customHeight="1" x14ac:dyDescent="0.2">
      <c r="C243" s="63"/>
    </row>
    <row r="244" spans="3:3" ht="12.75" customHeight="1" x14ac:dyDescent="0.2">
      <c r="C244" s="63"/>
    </row>
    <row r="245" spans="3:3" ht="12.75" customHeight="1" x14ac:dyDescent="0.2">
      <c r="C245" s="63"/>
    </row>
    <row r="246" spans="3:3" ht="12.75" customHeight="1" x14ac:dyDescent="0.2">
      <c r="C246" s="63"/>
    </row>
    <row r="247" spans="3:3" ht="12.75" customHeight="1" x14ac:dyDescent="0.2">
      <c r="C247" s="63"/>
    </row>
    <row r="248" spans="3:3" ht="12.75" customHeight="1" x14ac:dyDescent="0.2">
      <c r="C248" s="63"/>
    </row>
    <row r="249" spans="3:3" ht="12.75" customHeight="1" x14ac:dyDescent="0.2">
      <c r="C249" s="63"/>
    </row>
    <row r="250" spans="3:3" ht="12.75" customHeight="1" x14ac:dyDescent="0.2">
      <c r="C250" s="63"/>
    </row>
    <row r="251" spans="3:3" ht="12.75" customHeight="1" x14ac:dyDescent="0.2">
      <c r="C251" s="63"/>
    </row>
    <row r="252" spans="3:3" ht="12.75" customHeight="1" x14ac:dyDescent="0.2">
      <c r="C252" s="63"/>
    </row>
    <row r="253" spans="3:3" ht="12.75" customHeight="1" x14ac:dyDescent="0.2">
      <c r="C253" s="63"/>
    </row>
    <row r="254" spans="3:3" ht="12.75" customHeight="1" x14ac:dyDescent="0.2">
      <c r="C254" s="63"/>
    </row>
    <row r="255" spans="3:3" ht="12.75" customHeight="1" x14ac:dyDescent="0.2">
      <c r="C255" s="63"/>
    </row>
    <row r="256" spans="3:3" ht="12.75" customHeight="1" x14ac:dyDescent="0.2">
      <c r="C256" s="63"/>
    </row>
    <row r="257" spans="3:3" ht="12.75" customHeight="1" x14ac:dyDescent="0.2">
      <c r="C257" s="63"/>
    </row>
    <row r="258" spans="3:3" ht="12.75" customHeight="1" x14ac:dyDescent="0.2">
      <c r="C258" s="63"/>
    </row>
    <row r="259" spans="3:3" ht="12.75" customHeight="1" x14ac:dyDescent="0.2">
      <c r="C259" s="63"/>
    </row>
    <row r="260" spans="3:3" ht="12.75" customHeight="1" x14ac:dyDescent="0.2">
      <c r="C260" s="63"/>
    </row>
    <row r="261" spans="3:3" ht="12.75" customHeight="1" x14ac:dyDescent="0.2">
      <c r="C261" s="63"/>
    </row>
    <row r="262" spans="3:3" ht="12.75" customHeight="1" x14ac:dyDescent="0.2">
      <c r="C262" s="63"/>
    </row>
    <row r="263" spans="3:3" ht="12.75" customHeight="1" x14ac:dyDescent="0.2">
      <c r="C263" s="63"/>
    </row>
    <row r="264" spans="3:3" ht="12.75" customHeight="1" x14ac:dyDescent="0.2">
      <c r="C264" s="63"/>
    </row>
    <row r="265" spans="3:3" ht="12.75" customHeight="1" x14ac:dyDescent="0.2">
      <c r="C265" s="63"/>
    </row>
    <row r="266" spans="3:3" ht="12.75" customHeight="1" x14ac:dyDescent="0.2">
      <c r="C266" s="63"/>
    </row>
    <row r="267" spans="3:3" ht="12.75" customHeight="1" x14ac:dyDescent="0.2">
      <c r="C267" s="63"/>
    </row>
    <row r="268" spans="3:3" ht="12.75" customHeight="1" x14ac:dyDescent="0.2">
      <c r="C268" s="63"/>
    </row>
    <row r="269" spans="3:3" ht="12.75" customHeight="1" x14ac:dyDescent="0.2">
      <c r="C269" s="63"/>
    </row>
    <row r="270" spans="3:3" ht="12.75" customHeight="1" x14ac:dyDescent="0.2">
      <c r="C270" s="63"/>
    </row>
    <row r="271" spans="3:3" ht="12.75" customHeight="1" x14ac:dyDescent="0.2">
      <c r="C271" s="63"/>
    </row>
    <row r="272" spans="3:3" ht="12.75" customHeight="1" x14ac:dyDescent="0.2">
      <c r="C272" s="63"/>
    </row>
    <row r="273" spans="3:3" ht="12.75" customHeight="1" x14ac:dyDescent="0.2">
      <c r="C273" s="63"/>
    </row>
    <row r="274" spans="3:3" ht="12.75" customHeight="1" x14ac:dyDescent="0.2">
      <c r="C274" s="63"/>
    </row>
    <row r="275" spans="3:3" ht="12.75" customHeight="1" x14ac:dyDescent="0.2">
      <c r="C275" s="63"/>
    </row>
    <row r="276" spans="3:3" ht="12.75" customHeight="1" x14ac:dyDescent="0.2">
      <c r="C276" s="63"/>
    </row>
    <row r="277" spans="3:3" ht="12.75" customHeight="1" x14ac:dyDescent="0.2">
      <c r="C277" s="63"/>
    </row>
    <row r="278" spans="3:3" ht="12.75" customHeight="1" x14ac:dyDescent="0.2">
      <c r="C278" s="63"/>
    </row>
    <row r="279" spans="3:3" ht="12.75" customHeight="1" x14ac:dyDescent="0.2">
      <c r="C279" s="63"/>
    </row>
    <row r="280" spans="3:3" ht="12.75" customHeight="1" x14ac:dyDescent="0.2">
      <c r="C280" s="63"/>
    </row>
    <row r="281" spans="3:3" ht="12.75" customHeight="1" x14ac:dyDescent="0.2">
      <c r="C281" s="63"/>
    </row>
    <row r="282" spans="3:3" ht="12.75" customHeight="1" x14ac:dyDescent="0.2">
      <c r="C282" s="63"/>
    </row>
    <row r="283" spans="3:3" ht="12.75" customHeight="1" x14ac:dyDescent="0.2">
      <c r="C283" s="63"/>
    </row>
    <row r="284" spans="3:3" ht="12.75" customHeight="1" x14ac:dyDescent="0.2">
      <c r="C284" s="63"/>
    </row>
    <row r="285" spans="3:3" ht="12.75" customHeight="1" x14ac:dyDescent="0.2">
      <c r="C285" s="63"/>
    </row>
    <row r="286" spans="3:3" ht="12.75" customHeight="1" x14ac:dyDescent="0.2">
      <c r="C286" s="63"/>
    </row>
    <row r="287" spans="3:3" ht="12.75" customHeight="1" x14ac:dyDescent="0.2">
      <c r="C287" s="63"/>
    </row>
    <row r="288" spans="3:3" ht="12.75" customHeight="1" x14ac:dyDescent="0.2">
      <c r="C288" s="63"/>
    </row>
    <row r="289" spans="3:3" ht="12.75" customHeight="1" x14ac:dyDescent="0.2">
      <c r="C289" s="63"/>
    </row>
    <row r="290" spans="3:3" ht="12.75" customHeight="1" x14ac:dyDescent="0.2">
      <c r="C290" s="63"/>
    </row>
    <row r="291" spans="3:3" ht="12.75" customHeight="1" x14ac:dyDescent="0.2">
      <c r="C291" s="63"/>
    </row>
    <row r="292" spans="3:3" ht="12.75" customHeight="1" x14ac:dyDescent="0.2">
      <c r="C292" s="63"/>
    </row>
    <row r="293" spans="3:3" ht="12.75" customHeight="1" x14ac:dyDescent="0.2">
      <c r="C293" s="63"/>
    </row>
    <row r="294" spans="3:3" ht="12.75" customHeight="1" x14ac:dyDescent="0.2">
      <c r="C294" s="63"/>
    </row>
    <row r="295" spans="3:3" ht="12.75" customHeight="1" x14ac:dyDescent="0.2">
      <c r="C295" s="63"/>
    </row>
    <row r="296" spans="3:3" ht="12.75" customHeight="1" x14ac:dyDescent="0.2">
      <c r="C296" s="63"/>
    </row>
    <row r="297" spans="3:3" ht="12.75" customHeight="1" x14ac:dyDescent="0.2">
      <c r="C297" s="63"/>
    </row>
    <row r="298" spans="3:3" ht="12.75" customHeight="1" x14ac:dyDescent="0.2">
      <c r="C298" s="63"/>
    </row>
    <row r="299" spans="3:3" ht="12.75" customHeight="1" x14ac:dyDescent="0.2">
      <c r="C299" s="63"/>
    </row>
    <row r="300" spans="3:3" ht="12.75" customHeight="1" x14ac:dyDescent="0.2">
      <c r="C300" s="63"/>
    </row>
    <row r="301" spans="3:3" ht="12.75" customHeight="1" x14ac:dyDescent="0.2">
      <c r="C301" s="63"/>
    </row>
    <row r="302" spans="3:3" ht="12.75" customHeight="1" x14ac:dyDescent="0.2">
      <c r="C302" s="63"/>
    </row>
    <row r="303" spans="3:3" ht="12.75" customHeight="1" x14ac:dyDescent="0.2">
      <c r="C303" s="63"/>
    </row>
    <row r="304" spans="3:3" ht="12.75" customHeight="1" x14ac:dyDescent="0.2">
      <c r="C304" s="63"/>
    </row>
    <row r="305" spans="3:3" ht="12.75" customHeight="1" x14ac:dyDescent="0.2">
      <c r="C305" s="63"/>
    </row>
    <row r="306" spans="3:3" ht="12.75" customHeight="1" x14ac:dyDescent="0.2">
      <c r="C306" s="63"/>
    </row>
    <row r="307" spans="3:3" ht="12.75" customHeight="1" x14ac:dyDescent="0.2">
      <c r="C307" s="63"/>
    </row>
    <row r="308" spans="3:3" ht="12.75" customHeight="1" x14ac:dyDescent="0.2">
      <c r="C308" s="63"/>
    </row>
    <row r="309" spans="3:3" ht="12.75" customHeight="1" x14ac:dyDescent="0.2">
      <c r="C309" s="63"/>
    </row>
    <row r="310" spans="3:3" ht="12.75" customHeight="1" x14ac:dyDescent="0.2">
      <c r="C310" s="63"/>
    </row>
    <row r="311" spans="3:3" ht="12.75" customHeight="1" x14ac:dyDescent="0.2">
      <c r="C311" s="63"/>
    </row>
    <row r="312" spans="3:3" ht="12.75" customHeight="1" x14ac:dyDescent="0.2">
      <c r="C312" s="63"/>
    </row>
    <row r="313" spans="3:3" ht="12.75" customHeight="1" x14ac:dyDescent="0.2">
      <c r="C313" s="63"/>
    </row>
    <row r="314" spans="3:3" ht="12.75" customHeight="1" x14ac:dyDescent="0.2">
      <c r="C314" s="63"/>
    </row>
    <row r="315" spans="3:3" ht="12.75" customHeight="1" x14ac:dyDescent="0.2">
      <c r="C315" s="63"/>
    </row>
    <row r="316" spans="3:3" ht="12.75" customHeight="1" x14ac:dyDescent="0.2">
      <c r="C316" s="63"/>
    </row>
    <row r="317" spans="3:3" ht="12.75" customHeight="1" x14ac:dyDescent="0.2">
      <c r="C317" s="63"/>
    </row>
    <row r="318" spans="3:3" ht="12.75" customHeight="1" x14ac:dyDescent="0.2">
      <c r="C318" s="63"/>
    </row>
    <row r="319" spans="3:3" ht="12.75" customHeight="1" x14ac:dyDescent="0.2">
      <c r="C319" s="63"/>
    </row>
    <row r="320" spans="3:3" ht="12.75" customHeight="1" x14ac:dyDescent="0.2">
      <c r="C320" s="63"/>
    </row>
    <row r="321" spans="3:3" ht="12.75" customHeight="1" x14ac:dyDescent="0.2">
      <c r="C321" s="63"/>
    </row>
    <row r="322" spans="3:3" ht="12.75" customHeight="1" x14ac:dyDescent="0.2">
      <c r="C322" s="63"/>
    </row>
    <row r="323" spans="3:3" ht="12.75" customHeight="1" x14ac:dyDescent="0.2">
      <c r="C323" s="63"/>
    </row>
    <row r="324" spans="3:3" ht="12.75" customHeight="1" x14ac:dyDescent="0.2">
      <c r="C324" s="63"/>
    </row>
    <row r="325" spans="3:3" ht="12.75" customHeight="1" x14ac:dyDescent="0.2">
      <c r="C325" s="63"/>
    </row>
    <row r="326" spans="3:3" ht="12.75" customHeight="1" x14ac:dyDescent="0.2">
      <c r="C326" s="63"/>
    </row>
    <row r="327" spans="3:3" ht="12.75" customHeight="1" x14ac:dyDescent="0.2">
      <c r="C327" s="63"/>
    </row>
    <row r="328" spans="3:3" ht="12.75" customHeight="1" x14ac:dyDescent="0.2">
      <c r="C328" s="63"/>
    </row>
    <row r="329" spans="3:3" ht="12.75" customHeight="1" x14ac:dyDescent="0.2">
      <c r="C329" s="63"/>
    </row>
    <row r="330" spans="3:3" ht="12.75" customHeight="1" x14ac:dyDescent="0.2">
      <c r="C330" s="63"/>
    </row>
    <row r="331" spans="3:3" ht="12.75" customHeight="1" x14ac:dyDescent="0.2">
      <c r="C331" s="63"/>
    </row>
    <row r="332" spans="3:3" ht="12.75" customHeight="1" x14ac:dyDescent="0.2">
      <c r="C332" s="63"/>
    </row>
    <row r="333" spans="3:3" ht="12.75" customHeight="1" x14ac:dyDescent="0.2">
      <c r="C333" s="63"/>
    </row>
    <row r="334" spans="3:3" ht="12.75" customHeight="1" x14ac:dyDescent="0.2">
      <c r="C334" s="63"/>
    </row>
    <row r="335" spans="3:3" ht="12.75" customHeight="1" x14ac:dyDescent="0.2">
      <c r="C335" s="63"/>
    </row>
    <row r="336" spans="3:3" ht="12.75" customHeight="1" x14ac:dyDescent="0.2">
      <c r="C336" s="63"/>
    </row>
    <row r="337" spans="3:3" ht="12.75" customHeight="1" x14ac:dyDescent="0.2">
      <c r="C337" s="63"/>
    </row>
    <row r="338" spans="3:3" ht="12.75" customHeight="1" x14ac:dyDescent="0.2">
      <c r="C338" s="63"/>
    </row>
    <row r="339" spans="3:3" ht="12.75" customHeight="1" x14ac:dyDescent="0.2">
      <c r="C339" s="63"/>
    </row>
    <row r="340" spans="3:3" ht="12.75" customHeight="1" x14ac:dyDescent="0.2">
      <c r="C340" s="63"/>
    </row>
    <row r="341" spans="3:3" ht="12.75" customHeight="1" x14ac:dyDescent="0.2">
      <c r="C341" s="63"/>
    </row>
    <row r="342" spans="3:3" ht="12.75" customHeight="1" x14ac:dyDescent="0.2">
      <c r="C342" s="63"/>
    </row>
    <row r="343" spans="3:3" ht="12.75" customHeight="1" x14ac:dyDescent="0.2">
      <c r="C343" s="63"/>
    </row>
    <row r="344" spans="3:3" ht="12.75" customHeight="1" x14ac:dyDescent="0.2">
      <c r="C344" s="63"/>
    </row>
    <row r="345" spans="3:3" ht="12.75" customHeight="1" x14ac:dyDescent="0.2">
      <c r="C345" s="63"/>
    </row>
    <row r="346" spans="3:3" ht="12.75" customHeight="1" x14ac:dyDescent="0.2">
      <c r="C346" s="63"/>
    </row>
    <row r="347" spans="3:3" ht="12.75" customHeight="1" x14ac:dyDescent="0.2">
      <c r="C347" s="63"/>
    </row>
    <row r="348" spans="3:3" ht="12.75" customHeight="1" x14ac:dyDescent="0.2">
      <c r="C348" s="63"/>
    </row>
    <row r="349" spans="3:3" ht="12.75" customHeight="1" x14ac:dyDescent="0.2">
      <c r="C349" s="63"/>
    </row>
    <row r="350" spans="3:3" ht="12.75" customHeight="1" x14ac:dyDescent="0.2">
      <c r="C350" s="63"/>
    </row>
    <row r="351" spans="3:3" ht="12.75" customHeight="1" x14ac:dyDescent="0.2">
      <c r="C351" s="63"/>
    </row>
    <row r="352" spans="3:3" ht="12.75" customHeight="1" x14ac:dyDescent="0.2">
      <c r="C352" s="63"/>
    </row>
    <row r="353" spans="3:3" ht="12.75" customHeight="1" x14ac:dyDescent="0.2">
      <c r="C353" s="63"/>
    </row>
    <row r="354" spans="3:3" ht="12.75" customHeight="1" x14ac:dyDescent="0.2">
      <c r="C354" s="63"/>
    </row>
    <row r="355" spans="3:3" ht="12.75" customHeight="1" x14ac:dyDescent="0.2">
      <c r="C355" s="63"/>
    </row>
    <row r="356" spans="3:3" ht="12.75" customHeight="1" x14ac:dyDescent="0.2">
      <c r="C356" s="63"/>
    </row>
    <row r="357" spans="3:3" ht="12.75" customHeight="1" x14ac:dyDescent="0.2">
      <c r="C357" s="63"/>
    </row>
    <row r="358" spans="3:3" ht="12.75" customHeight="1" x14ac:dyDescent="0.2">
      <c r="C358" s="63"/>
    </row>
    <row r="359" spans="3:3" ht="12.75" customHeight="1" x14ac:dyDescent="0.2">
      <c r="C359" s="63"/>
    </row>
    <row r="360" spans="3:3" ht="12.75" customHeight="1" x14ac:dyDescent="0.2">
      <c r="C360" s="63"/>
    </row>
    <row r="361" spans="3:3" ht="12.75" customHeight="1" x14ac:dyDescent="0.2">
      <c r="C361" s="63"/>
    </row>
    <row r="362" spans="3:3" ht="12.75" customHeight="1" x14ac:dyDescent="0.2">
      <c r="C362" s="63"/>
    </row>
    <row r="363" spans="3:3" ht="12.75" customHeight="1" x14ac:dyDescent="0.2">
      <c r="C363" s="63"/>
    </row>
    <row r="364" spans="3:3" ht="12.75" customHeight="1" x14ac:dyDescent="0.2">
      <c r="C364" s="63"/>
    </row>
    <row r="365" spans="3:3" ht="12.75" customHeight="1" x14ac:dyDescent="0.2">
      <c r="C365" s="63"/>
    </row>
    <row r="366" spans="3:3" ht="12.75" customHeight="1" x14ac:dyDescent="0.2">
      <c r="C366" s="63"/>
    </row>
    <row r="367" spans="3:3" ht="12.75" customHeight="1" x14ac:dyDescent="0.2">
      <c r="C367" s="63"/>
    </row>
    <row r="368" spans="3:3" ht="12.75" customHeight="1" x14ac:dyDescent="0.2">
      <c r="C368" s="63"/>
    </row>
    <row r="369" spans="3:3" ht="12.75" customHeight="1" x14ac:dyDescent="0.2">
      <c r="C369" s="63"/>
    </row>
    <row r="370" spans="3:3" ht="12.75" customHeight="1" x14ac:dyDescent="0.2">
      <c r="C370" s="63"/>
    </row>
    <row r="371" spans="3:3" ht="12.75" customHeight="1" x14ac:dyDescent="0.2">
      <c r="C371" s="63"/>
    </row>
    <row r="372" spans="3:3" ht="12.75" customHeight="1" x14ac:dyDescent="0.2">
      <c r="C372" s="63"/>
    </row>
    <row r="373" spans="3:3" ht="12.75" customHeight="1" x14ac:dyDescent="0.2">
      <c r="C373" s="63"/>
    </row>
    <row r="374" spans="3:3" ht="12.75" customHeight="1" x14ac:dyDescent="0.2">
      <c r="C374" s="63"/>
    </row>
    <row r="375" spans="3:3" ht="12.75" customHeight="1" x14ac:dyDescent="0.2">
      <c r="C375" s="63"/>
    </row>
    <row r="376" spans="3:3" ht="12.75" customHeight="1" x14ac:dyDescent="0.2">
      <c r="C376" s="63"/>
    </row>
    <row r="377" spans="3:3" ht="12.75" customHeight="1" x14ac:dyDescent="0.2">
      <c r="C377" s="63"/>
    </row>
    <row r="378" spans="3:3" ht="12.75" customHeight="1" x14ac:dyDescent="0.2">
      <c r="C378" s="63"/>
    </row>
    <row r="379" spans="3:3" ht="12.75" customHeight="1" x14ac:dyDescent="0.2">
      <c r="C379" s="63"/>
    </row>
    <row r="380" spans="3:3" ht="12.75" customHeight="1" x14ac:dyDescent="0.2">
      <c r="C380" s="63"/>
    </row>
    <row r="381" spans="3:3" ht="12.75" customHeight="1" x14ac:dyDescent="0.2">
      <c r="C381" s="63"/>
    </row>
    <row r="382" spans="3:3" ht="12.75" customHeight="1" x14ac:dyDescent="0.2">
      <c r="C382" s="63"/>
    </row>
    <row r="383" spans="3:3" ht="12.75" customHeight="1" x14ac:dyDescent="0.2">
      <c r="C383" s="63"/>
    </row>
    <row r="384" spans="3:3" ht="12.75" customHeight="1" x14ac:dyDescent="0.2">
      <c r="C384" s="63"/>
    </row>
    <row r="385" spans="3:3" ht="12.75" customHeight="1" x14ac:dyDescent="0.2">
      <c r="C385" s="63"/>
    </row>
    <row r="386" spans="3:3" ht="12.75" customHeight="1" x14ac:dyDescent="0.2">
      <c r="C386" s="63"/>
    </row>
    <row r="387" spans="3:3" ht="12.75" customHeight="1" x14ac:dyDescent="0.2">
      <c r="C387" s="63"/>
    </row>
    <row r="388" spans="3:3" ht="12.75" customHeight="1" x14ac:dyDescent="0.2">
      <c r="C388" s="63"/>
    </row>
    <row r="389" spans="3:3" ht="12.75" customHeight="1" x14ac:dyDescent="0.2">
      <c r="C389" s="63"/>
    </row>
    <row r="390" spans="3:3" ht="12.75" customHeight="1" x14ac:dyDescent="0.2">
      <c r="C390" s="63"/>
    </row>
    <row r="391" spans="3:3" ht="12.75" customHeight="1" x14ac:dyDescent="0.2">
      <c r="C391" s="63"/>
    </row>
    <row r="392" spans="3:3" ht="12.75" customHeight="1" x14ac:dyDescent="0.2">
      <c r="C392" s="63"/>
    </row>
    <row r="393" spans="3:3" ht="12.75" customHeight="1" x14ac:dyDescent="0.2">
      <c r="C393" s="63"/>
    </row>
    <row r="394" spans="3:3" ht="12.75" customHeight="1" x14ac:dyDescent="0.2">
      <c r="C394" s="63"/>
    </row>
    <row r="395" spans="3:3" ht="12.75" customHeight="1" x14ac:dyDescent="0.2">
      <c r="C395" s="63"/>
    </row>
    <row r="396" spans="3:3" ht="12.75" customHeight="1" x14ac:dyDescent="0.2">
      <c r="C396" s="63"/>
    </row>
    <row r="397" spans="3:3" ht="12.75" customHeight="1" x14ac:dyDescent="0.2">
      <c r="C397" s="63"/>
    </row>
    <row r="398" spans="3:3" ht="12.75" customHeight="1" x14ac:dyDescent="0.2">
      <c r="C398" s="63"/>
    </row>
    <row r="399" spans="3:3" ht="12.75" customHeight="1" x14ac:dyDescent="0.2">
      <c r="C399" s="63"/>
    </row>
    <row r="400" spans="3:3" ht="12.75" customHeight="1" x14ac:dyDescent="0.2">
      <c r="C400" s="63"/>
    </row>
    <row r="401" spans="3:3" ht="12.75" customHeight="1" x14ac:dyDescent="0.2">
      <c r="C401" s="63"/>
    </row>
    <row r="402" spans="3:3" ht="12.75" customHeight="1" x14ac:dyDescent="0.2">
      <c r="C402" s="63"/>
    </row>
    <row r="403" spans="3:3" ht="12.75" customHeight="1" x14ac:dyDescent="0.2">
      <c r="C403" s="63"/>
    </row>
    <row r="404" spans="3:3" ht="12.75" customHeight="1" x14ac:dyDescent="0.2">
      <c r="C404" s="63"/>
    </row>
    <row r="405" spans="3:3" ht="12.75" customHeight="1" x14ac:dyDescent="0.2">
      <c r="C405" s="63"/>
    </row>
    <row r="406" spans="3:3" ht="12.75" customHeight="1" x14ac:dyDescent="0.2">
      <c r="C406" s="63"/>
    </row>
    <row r="407" spans="3:3" ht="12.75" customHeight="1" x14ac:dyDescent="0.2">
      <c r="C407" s="63"/>
    </row>
    <row r="408" spans="3:3" ht="12.75" customHeight="1" x14ac:dyDescent="0.2">
      <c r="C408" s="63"/>
    </row>
    <row r="409" spans="3:3" ht="12.75" customHeight="1" x14ac:dyDescent="0.2">
      <c r="C409" s="63"/>
    </row>
    <row r="410" spans="3:3" ht="12.75" customHeight="1" x14ac:dyDescent="0.2">
      <c r="C410" s="63"/>
    </row>
    <row r="411" spans="3:3" ht="12.75" customHeight="1" x14ac:dyDescent="0.2">
      <c r="C411" s="63"/>
    </row>
    <row r="412" spans="3:3" ht="12.75" customHeight="1" x14ac:dyDescent="0.2">
      <c r="C412" s="63"/>
    </row>
    <row r="413" spans="3:3" ht="12.75" customHeight="1" x14ac:dyDescent="0.2">
      <c r="C413" s="63"/>
    </row>
    <row r="414" spans="3:3" ht="12.75" customHeight="1" x14ac:dyDescent="0.2">
      <c r="C414" s="63"/>
    </row>
    <row r="415" spans="3:3" ht="12.75" customHeight="1" x14ac:dyDescent="0.2">
      <c r="C415" s="63"/>
    </row>
    <row r="416" spans="3:3" ht="12.75" customHeight="1" x14ac:dyDescent="0.2">
      <c r="C416" s="63"/>
    </row>
    <row r="417" spans="3:3" ht="12.75" customHeight="1" x14ac:dyDescent="0.2">
      <c r="C417" s="63"/>
    </row>
    <row r="418" spans="3:3" ht="12.75" customHeight="1" x14ac:dyDescent="0.2">
      <c r="C418" s="63"/>
    </row>
    <row r="419" spans="3:3" ht="12.75" customHeight="1" x14ac:dyDescent="0.2">
      <c r="C419" s="63"/>
    </row>
    <row r="420" spans="3:3" ht="12.75" customHeight="1" x14ac:dyDescent="0.2">
      <c r="C420" s="63"/>
    </row>
    <row r="421" spans="3:3" ht="12.75" customHeight="1" x14ac:dyDescent="0.2">
      <c r="C421" s="63"/>
    </row>
    <row r="422" spans="3:3" ht="12.75" customHeight="1" x14ac:dyDescent="0.2">
      <c r="C422" s="63"/>
    </row>
    <row r="423" spans="3:3" ht="12.75" customHeight="1" x14ac:dyDescent="0.2">
      <c r="C423" s="63"/>
    </row>
    <row r="424" spans="3:3" ht="12.75" customHeight="1" x14ac:dyDescent="0.2">
      <c r="C424" s="63"/>
    </row>
    <row r="425" spans="3:3" ht="12.75" customHeight="1" x14ac:dyDescent="0.2">
      <c r="C425" s="63"/>
    </row>
    <row r="426" spans="3:3" ht="12.75" customHeight="1" x14ac:dyDescent="0.2">
      <c r="C426" s="63"/>
    </row>
    <row r="427" spans="3:3" ht="12.75" customHeight="1" x14ac:dyDescent="0.2">
      <c r="C427" s="63"/>
    </row>
    <row r="428" spans="3:3" ht="12.75" customHeight="1" x14ac:dyDescent="0.2">
      <c r="C428" s="63"/>
    </row>
    <row r="429" spans="3:3" ht="12.75" customHeight="1" x14ac:dyDescent="0.2">
      <c r="C429" s="63"/>
    </row>
    <row r="430" spans="3:3" ht="12.75" customHeight="1" x14ac:dyDescent="0.2">
      <c r="C430" s="63"/>
    </row>
    <row r="431" spans="3:3" ht="12.75" customHeight="1" x14ac:dyDescent="0.2">
      <c r="C431" s="63"/>
    </row>
    <row r="432" spans="3:3" ht="12.75" customHeight="1" x14ac:dyDescent="0.2">
      <c r="C432" s="63"/>
    </row>
    <row r="433" spans="3:3" ht="12.75" customHeight="1" x14ac:dyDescent="0.2">
      <c r="C433" s="63"/>
    </row>
    <row r="434" spans="3:3" ht="12.75" customHeight="1" x14ac:dyDescent="0.2">
      <c r="C434" s="63"/>
    </row>
    <row r="435" spans="3:3" ht="12.75" customHeight="1" x14ac:dyDescent="0.2">
      <c r="C435" s="63"/>
    </row>
    <row r="436" spans="3:3" ht="12.75" customHeight="1" x14ac:dyDescent="0.2">
      <c r="C436" s="63"/>
    </row>
    <row r="437" spans="3:3" ht="12.75" customHeight="1" x14ac:dyDescent="0.2">
      <c r="C437" s="63"/>
    </row>
    <row r="438" spans="3:3" ht="12.75" customHeight="1" x14ac:dyDescent="0.2">
      <c r="C438" s="63"/>
    </row>
    <row r="439" spans="3:3" ht="12.75" customHeight="1" x14ac:dyDescent="0.2">
      <c r="C439" s="63"/>
    </row>
    <row r="440" spans="3:3" ht="12.75" customHeight="1" x14ac:dyDescent="0.2">
      <c r="C440" s="63"/>
    </row>
    <row r="441" spans="3:3" ht="12.75" customHeight="1" x14ac:dyDescent="0.2">
      <c r="C441" s="63"/>
    </row>
    <row r="442" spans="3:3" ht="12.75" customHeight="1" x14ac:dyDescent="0.2">
      <c r="C442" s="63"/>
    </row>
    <row r="443" spans="3:3" ht="12.75" customHeight="1" x14ac:dyDescent="0.2">
      <c r="C443" s="63"/>
    </row>
    <row r="444" spans="3:3" ht="12.75" customHeight="1" x14ac:dyDescent="0.2">
      <c r="C444" s="63"/>
    </row>
    <row r="445" spans="3:3" ht="12.75" customHeight="1" x14ac:dyDescent="0.2">
      <c r="C445" s="63"/>
    </row>
    <row r="446" spans="3:3" ht="12.75" customHeight="1" x14ac:dyDescent="0.2">
      <c r="C446" s="63"/>
    </row>
    <row r="447" spans="3:3" ht="12.75" customHeight="1" x14ac:dyDescent="0.2">
      <c r="C447" s="63"/>
    </row>
    <row r="448" spans="3:3" ht="12.75" customHeight="1" x14ac:dyDescent="0.2">
      <c r="C448" s="63"/>
    </row>
    <row r="449" spans="3:3" ht="12.75" customHeight="1" x14ac:dyDescent="0.2">
      <c r="C449" s="63"/>
    </row>
    <row r="450" spans="3:3" ht="12.75" customHeight="1" x14ac:dyDescent="0.2">
      <c r="C450" s="63"/>
    </row>
    <row r="451" spans="3:3" ht="12.75" customHeight="1" x14ac:dyDescent="0.2">
      <c r="C451" s="63"/>
    </row>
    <row r="452" spans="3:3" ht="12.75" customHeight="1" x14ac:dyDescent="0.2">
      <c r="C452" s="63"/>
    </row>
    <row r="453" spans="3:3" ht="12.75" customHeight="1" x14ac:dyDescent="0.2">
      <c r="C453" s="63"/>
    </row>
    <row r="454" spans="3:3" ht="12.75" customHeight="1" x14ac:dyDescent="0.2">
      <c r="C454" s="63"/>
    </row>
    <row r="455" spans="3:3" ht="12.75" customHeight="1" x14ac:dyDescent="0.2">
      <c r="C455" s="63"/>
    </row>
    <row r="456" spans="3:3" ht="12.75" customHeight="1" x14ac:dyDescent="0.2">
      <c r="C456" s="63"/>
    </row>
    <row r="457" spans="3:3" ht="12.75" customHeight="1" x14ac:dyDescent="0.2">
      <c r="C457" s="63"/>
    </row>
    <row r="458" spans="3:3" ht="12.75" customHeight="1" x14ac:dyDescent="0.2">
      <c r="C458" s="63"/>
    </row>
    <row r="459" spans="3:3" ht="12.75" customHeight="1" x14ac:dyDescent="0.2">
      <c r="C459" s="63"/>
    </row>
    <row r="460" spans="3:3" ht="12.75" customHeight="1" x14ac:dyDescent="0.2">
      <c r="C460" s="63"/>
    </row>
    <row r="461" spans="3:3" ht="12.75" customHeight="1" x14ac:dyDescent="0.2">
      <c r="C461" s="63"/>
    </row>
    <row r="462" spans="3:3" ht="12.75" customHeight="1" x14ac:dyDescent="0.2">
      <c r="C462" s="63"/>
    </row>
    <row r="463" spans="3:3" ht="12.75" customHeight="1" x14ac:dyDescent="0.2">
      <c r="C463" s="63"/>
    </row>
    <row r="464" spans="3:3" ht="12.75" customHeight="1" x14ac:dyDescent="0.2">
      <c r="C464" s="63"/>
    </row>
    <row r="465" spans="3:3" ht="12.75" customHeight="1" x14ac:dyDescent="0.2">
      <c r="C465" s="63"/>
    </row>
    <row r="466" spans="3:3" ht="12.75" customHeight="1" x14ac:dyDescent="0.2">
      <c r="C466" s="63"/>
    </row>
    <row r="467" spans="3:3" ht="12.75" customHeight="1" x14ac:dyDescent="0.2">
      <c r="C467" s="63"/>
    </row>
    <row r="468" spans="3:3" ht="12.75" customHeight="1" x14ac:dyDescent="0.2">
      <c r="C468" s="63"/>
    </row>
    <row r="469" spans="3:3" ht="12.75" customHeight="1" x14ac:dyDescent="0.2">
      <c r="C469" s="63"/>
    </row>
    <row r="470" spans="3:3" ht="12.75" customHeight="1" x14ac:dyDescent="0.2">
      <c r="C470" s="63"/>
    </row>
    <row r="471" spans="3:3" ht="12.75" customHeight="1" x14ac:dyDescent="0.2">
      <c r="C471" s="63"/>
    </row>
    <row r="472" spans="3:3" ht="12.75" customHeight="1" x14ac:dyDescent="0.2">
      <c r="C472" s="63"/>
    </row>
    <row r="473" spans="3:3" ht="12.75" customHeight="1" x14ac:dyDescent="0.2">
      <c r="C473" s="63"/>
    </row>
    <row r="474" spans="3:3" ht="12.75" customHeight="1" x14ac:dyDescent="0.2">
      <c r="C474" s="63"/>
    </row>
    <row r="475" spans="3:3" ht="12.75" customHeight="1" x14ac:dyDescent="0.2">
      <c r="C475" s="63"/>
    </row>
    <row r="476" spans="3:3" ht="12.75" customHeight="1" x14ac:dyDescent="0.2">
      <c r="C476" s="63"/>
    </row>
    <row r="477" spans="3:3" ht="12.75" customHeight="1" x14ac:dyDescent="0.2">
      <c r="C477" s="63"/>
    </row>
    <row r="478" spans="3:3" ht="12.75" customHeight="1" x14ac:dyDescent="0.2">
      <c r="C478" s="63"/>
    </row>
    <row r="479" spans="3:3" ht="12.75" customHeight="1" x14ac:dyDescent="0.2">
      <c r="C479" s="63"/>
    </row>
    <row r="480" spans="3:3" ht="12.75" customHeight="1" x14ac:dyDescent="0.2">
      <c r="C480" s="63"/>
    </row>
    <row r="481" spans="3:3" ht="12.75" customHeight="1" x14ac:dyDescent="0.2">
      <c r="C481" s="63"/>
    </row>
    <row r="482" spans="3:3" ht="12.75" customHeight="1" x14ac:dyDescent="0.2">
      <c r="C482" s="63"/>
    </row>
    <row r="483" spans="3:3" ht="12.75" customHeight="1" x14ac:dyDescent="0.2">
      <c r="C483" s="63"/>
    </row>
    <row r="484" spans="3:3" ht="12.75" customHeight="1" x14ac:dyDescent="0.2">
      <c r="C484" s="63"/>
    </row>
    <row r="485" spans="3:3" ht="12.75" customHeight="1" x14ac:dyDescent="0.2">
      <c r="C485" s="63"/>
    </row>
    <row r="486" spans="3:3" ht="12.75" customHeight="1" x14ac:dyDescent="0.2">
      <c r="C486" s="63"/>
    </row>
    <row r="487" spans="3:3" ht="12.75" customHeight="1" x14ac:dyDescent="0.2">
      <c r="C487" s="63"/>
    </row>
    <row r="488" spans="3:3" ht="12.75" customHeight="1" x14ac:dyDescent="0.2">
      <c r="C488" s="63"/>
    </row>
    <row r="489" spans="3:3" ht="12.75" customHeight="1" x14ac:dyDescent="0.2">
      <c r="C489" s="63"/>
    </row>
    <row r="490" spans="3:3" ht="12.75" customHeight="1" x14ac:dyDescent="0.2">
      <c r="C490" s="63"/>
    </row>
    <row r="491" spans="3:3" ht="12.75" customHeight="1" x14ac:dyDescent="0.2">
      <c r="C491" s="63"/>
    </row>
    <row r="492" spans="3:3" ht="12.75" customHeight="1" x14ac:dyDescent="0.2">
      <c r="C492" s="63"/>
    </row>
    <row r="493" spans="3:3" ht="12.75" customHeight="1" x14ac:dyDescent="0.2">
      <c r="C493" s="63"/>
    </row>
    <row r="494" spans="3:3" ht="12.75" customHeight="1" x14ac:dyDescent="0.2">
      <c r="C494" s="63"/>
    </row>
    <row r="495" spans="3:3" ht="12.75" customHeight="1" x14ac:dyDescent="0.2">
      <c r="C495" s="63"/>
    </row>
    <row r="496" spans="3:3" ht="12.75" customHeight="1" x14ac:dyDescent="0.2">
      <c r="C496" s="63"/>
    </row>
    <row r="497" spans="3:3" ht="12.75" customHeight="1" x14ac:dyDescent="0.2">
      <c r="C497" s="63"/>
    </row>
    <row r="498" spans="3:3" ht="12.75" customHeight="1" x14ac:dyDescent="0.2">
      <c r="C498" s="63"/>
    </row>
    <row r="499" spans="3:3" ht="12.75" customHeight="1" x14ac:dyDescent="0.2">
      <c r="C499" s="63"/>
    </row>
    <row r="500" spans="3:3" ht="12.75" customHeight="1" x14ac:dyDescent="0.2">
      <c r="C500" s="63"/>
    </row>
    <row r="501" spans="3:3" ht="12.75" customHeight="1" x14ac:dyDescent="0.2">
      <c r="C501" s="63"/>
    </row>
    <row r="502" spans="3:3" ht="12.75" customHeight="1" x14ac:dyDescent="0.2">
      <c r="C502" s="63"/>
    </row>
    <row r="503" spans="3:3" ht="12.75" customHeight="1" x14ac:dyDescent="0.2">
      <c r="C503" s="63"/>
    </row>
    <row r="504" spans="3:3" ht="12.75" customHeight="1" x14ac:dyDescent="0.2">
      <c r="C504" s="63"/>
    </row>
    <row r="505" spans="3:3" ht="12.75" customHeight="1" x14ac:dyDescent="0.2">
      <c r="C505" s="63"/>
    </row>
    <row r="506" spans="3:3" ht="12.75" customHeight="1" x14ac:dyDescent="0.2">
      <c r="C506" s="63"/>
    </row>
    <row r="507" spans="3:3" ht="12.75" customHeight="1" x14ac:dyDescent="0.2">
      <c r="C507" s="63"/>
    </row>
    <row r="508" spans="3:3" ht="12.75" customHeight="1" x14ac:dyDescent="0.2">
      <c r="C508" s="63"/>
    </row>
    <row r="509" spans="3:3" ht="12.75" customHeight="1" x14ac:dyDescent="0.2">
      <c r="C509" s="63"/>
    </row>
    <row r="510" spans="3:3" ht="12.75" customHeight="1" x14ac:dyDescent="0.2">
      <c r="C510" s="63"/>
    </row>
    <row r="511" spans="3:3" ht="12.75" customHeight="1" x14ac:dyDescent="0.2">
      <c r="C511" s="63"/>
    </row>
    <row r="512" spans="3:3" ht="12.75" customHeight="1" x14ac:dyDescent="0.2">
      <c r="C512" s="63"/>
    </row>
    <row r="513" spans="3:3" ht="12.75" customHeight="1" x14ac:dyDescent="0.2">
      <c r="C513" s="63"/>
    </row>
    <row r="514" spans="3:3" ht="12.75" customHeight="1" x14ac:dyDescent="0.2">
      <c r="C514" s="63"/>
    </row>
    <row r="515" spans="3:3" ht="12.75" customHeight="1" x14ac:dyDescent="0.2">
      <c r="C515" s="63"/>
    </row>
    <row r="516" spans="3:3" ht="12.75" customHeight="1" x14ac:dyDescent="0.2">
      <c r="C516" s="63"/>
    </row>
    <row r="517" spans="3:3" ht="12.75" customHeight="1" x14ac:dyDescent="0.2">
      <c r="C517" s="63"/>
    </row>
    <row r="518" spans="3:3" ht="12.75" customHeight="1" x14ac:dyDescent="0.2">
      <c r="C518" s="63"/>
    </row>
    <row r="519" spans="3:3" ht="12.75" customHeight="1" x14ac:dyDescent="0.2">
      <c r="C519" s="63"/>
    </row>
    <row r="520" spans="3:3" ht="12.75" customHeight="1" x14ac:dyDescent="0.2">
      <c r="C520" s="63"/>
    </row>
    <row r="521" spans="3:3" ht="12.75" customHeight="1" x14ac:dyDescent="0.2">
      <c r="C521" s="63"/>
    </row>
    <row r="522" spans="3:3" ht="12.75" customHeight="1" x14ac:dyDescent="0.2">
      <c r="C522" s="63"/>
    </row>
    <row r="523" spans="3:3" ht="12.75" customHeight="1" x14ac:dyDescent="0.2">
      <c r="C523" s="63"/>
    </row>
    <row r="524" spans="3:3" ht="12.75" customHeight="1" x14ac:dyDescent="0.2">
      <c r="C524" s="63"/>
    </row>
    <row r="525" spans="3:3" ht="12.75" customHeight="1" x14ac:dyDescent="0.2">
      <c r="C525" s="63"/>
    </row>
    <row r="526" spans="3:3" ht="12.75" customHeight="1" x14ac:dyDescent="0.2">
      <c r="C526" s="63"/>
    </row>
    <row r="527" spans="3:3" ht="12.75" customHeight="1" x14ac:dyDescent="0.2">
      <c r="C527" s="63"/>
    </row>
    <row r="528" spans="3:3" ht="12.75" customHeight="1" x14ac:dyDescent="0.2">
      <c r="C528" s="63"/>
    </row>
    <row r="529" spans="3:3" ht="12.75" customHeight="1" x14ac:dyDescent="0.2">
      <c r="C529" s="63"/>
    </row>
    <row r="530" spans="3:3" ht="12.75" customHeight="1" x14ac:dyDescent="0.2">
      <c r="C530" s="63"/>
    </row>
    <row r="531" spans="3:3" ht="12.75" customHeight="1" x14ac:dyDescent="0.2">
      <c r="C531" s="63"/>
    </row>
    <row r="532" spans="3:3" ht="12.75" customHeight="1" x14ac:dyDescent="0.2">
      <c r="C532" s="63"/>
    </row>
    <row r="533" spans="3:3" ht="12.75" customHeight="1" x14ac:dyDescent="0.2">
      <c r="C533" s="63"/>
    </row>
    <row r="534" spans="3:3" ht="12.75" customHeight="1" x14ac:dyDescent="0.2">
      <c r="C534" s="63"/>
    </row>
    <row r="535" spans="3:3" ht="12.75" customHeight="1" x14ac:dyDescent="0.2">
      <c r="C535" s="63"/>
    </row>
    <row r="536" spans="3:3" ht="12.75" customHeight="1" x14ac:dyDescent="0.2">
      <c r="C536" s="63"/>
    </row>
    <row r="537" spans="3:3" ht="12.75" customHeight="1" x14ac:dyDescent="0.2">
      <c r="C537" s="63"/>
    </row>
    <row r="538" spans="3:3" ht="12.75" customHeight="1" x14ac:dyDescent="0.2">
      <c r="C538" s="63"/>
    </row>
    <row r="539" spans="3:3" ht="12.75" customHeight="1" x14ac:dyDescent="0.2">
      <c r="C539" s="63"/>
    </row>
    <row r="540" spans="3:3" ht="12.75" customHeight="1" x14ac:dyDescent="0.2">
      <c r="C540" s="63"/>
    </row>
    <row r="541" spans="3:3" ht="12.75" customHeight="1" x14ac:dyDescent="0.2">
      <c r="C541" s="63"/>
    </row>
    <row r="542" spans="3:3" ht="12.75" customHeight="1" x14ac:dyDescent="0.2">
      <c r="C542" s="63"/>
    </row>
    <row r="543" spans="3:3" ht="12.75" customHeight="1" x14ac:dyDescent="0.2">
      <c r="C543" s="63"/>
    </row>
    <row r="544" spans="3:3" ht="12.75" customHeight="1" x14ac:dyDescent="0.2">
      <c r="C544" s="63"/>
    </row>
    <row r="545" spans="3:3" ht="12.75" customHeight="1" x14ac:dyDescent="0.2">
      <c r="C545" s="63"/>
    </row>
    <row r="546" spans="3:3" ht="12.75" customHeight="1" x14ac:dyDescent="0.2">
      <c r="C546" s="63"/>
    </row>
    <row r="547" spans="3:3" ht="12.75" customHeight="1" x14ac:dyDescent="0.2">
      <c r="C547" s="63"/>
    </row>
    <row r="548" spans="3:3" ht="12.75" customHeight="1" x14ac:dyDescent="0.2">
      <c r="C548" s="63"/>
    </row>
    <row r="549" spans="3:3" ht="12.75" customHeight="1" x14ac:dyDescent="0.2">
      <c r="C549" s="63"/>
    </row>
    <row r="550" spans="3:3" ht="12.75" customHeight="1" x14ac:dyDescent="0.2">
      <c r="C550" s="63"/>
    </row>
    <row r="551" spans="3:3" ht="12.75" customHeight="1" x14ac:dyDescent="0.2">
      <c r="C551" s="63"/>
    </row>
    <row r="552" spans="3:3" ht="12.75" customHeight="1" x14ac:dyDescent="0.2">
      <c r="C552" s="63"/>
    </row>
    <row r="553" spans="3:3" ht="12.75" customHeight="1" x14ac:dyDescent="0.2">
      <c r="C553" s="63"/>
    </row>
    <row r="554" spans="3:3" ht="12.75" customHeight="1" x14ac:dyDescent="0.2">
      <c r="C554" s="63"/>
    </row>
    <row r="555" spans="3:3" ht="12.75" customHeight="1" x14ac:dyDescent="0.2">
      <c r="C555" s="63"/>
    </row>
    <row r="556" spans="3:3" ht="12.75" customHeight="1" x14ac:dyDescent="0.2">
      <c r="C556" s="63"/>
    </row>
    <row r="557" spans="3:3" ht="12.75" customHeight="1" x14ac:dyDescent="0.2">
      <c r="C557" s="63"/>
    </row>
    <row r="558" spans="3:3" ht="12.75" customHeight="1" x14ac:dyDescent="0.2">
      <c r="C558" s="63"/>
    </row>
    <row r="559" spans="3:3" ht="12.75" customHeight="1" x14ac:dyDescent="0.2">
      <c r="C559" s="63"/>
    </row>
    <row r="560" spans="3:3" ht="12.75" customHeight="1" x14ac:dyDescent="0.2">
      <c r="C560" s="63"/>
    </row>
    <row r="561" spans="3:3" ht="12.75" customHeight="1" x14ac:dyDescent="0.2">
      <c r="C561" s="63"/>
    </row>
    <row r="562" spans="3:3" ht="12.75" customHeight="1" x14ac:dyDescent="0.2">
      <c r="C562" s="63"/>
    </row>
    <row r="563" spans="3:3" ht="12.75" customHeight="1" x14ac:dyDescent="0.2">
      <c r="C563" s="63"/>
    </row>
    <row r="564" spans="3:3" ht="12.75" customHeight="1" x14ac:dyDescent="0.2">
      <c r="C564" s="63"/>
    </row>
    <row r="565" spans="3:3" ht="12.75" customHeight="1" x14ac:dyDescent="0.2">
      <c r="C565" s="63"/>
    </row>
    <row r="566" spans="3:3" ht="12.75" customHeight="1" x14ac:dyDescent="0.2">
      <c r="C566" s="63"/>
    </row>
    <row r="567" spans="3:3" ht="12.75" customHeight="1" x14ac:dyDescent="0.2">
      <c r="C567" s="63"/>
    </row>
    <row r="568" spans="3:3" ht="12.75" customHeight="1" x14ac:dyDescent="0.2">
      <c r="C568" s="63"/>
    </row>
    <row r="569" spans="3:3" ht="12.75" customHeight="1" x14ac:dyDescent="0.2">
      <c r="C569" s="63"/>
    </row>
    <row r="570" spans="3:3" ht="12.75" customHeight="1" x14ac:dyDescent="0.2">
      <c r="C570" s="63"/>
    </row>
    <row r="571" spans="3:3" ht="12.75" customHeight="1" x14ac:dyDescent="0.2">
      <c r="C571" s="63"/>
    </row>
    <row r="572" spans="3:3" ht="12.75" customHeight="1" x14ac:dyDescent="0.2">
      <c r="C572" s="63"/>
    </row>
    <row r="573" spans="3:3" ht="12.75" customHeight="1" x14ac:dyDescent="0.2">
      <c r="C573" s="63"/>
    </row>
    <row r="574" spans="3:3" ht="12.75" customHeight="1" x14ac:dyDescent="0.2">
      <c r="C574" s="63"/>
    </row>
    <row r="575" spans="3:3" ht="12.75" customHeight="1" x14ac:dyDescent="0.2">
      <c r="C575" s="63"/>
    </row>
    <row r="576" spans="3:3" ht="12.75" customHeight="1" x14ac:dyDescent="0.2">
      <c r="C576" s="63"/>
    </row>
    <row r="577" spans="3:3" ht="12.75" customHeight="1" x14ac:dyDescent="0.2">
      <c r="C577" s="63"/>
    </row>
    <row r="578" spans="3:3" ht="12.75" customHeight="1" x14ac:dyDescent="0.2">
      <c r="C578" s="63"/>
    </row>
    <row r="579" spans="3:3" ht="12.75" customHeight="1" x14ac:dyDescent="0.2">
      <c r="C579" s="63"/>
    </row>
    <row r="580" spans="3:3" ht="12.75" customHeight="1" x14ac:dyDescent="0.2">
      <c r="C580" s="63"/>
    </row>
    <row r="581" spans="3:3" ht="12.75" customHeight="1" x14ac:dyDescent="0.2">
      <c r="C581" s="63"/>
    </row>
    <row r="582" spans="3:3" ht="12.75" customHeight="1" x14ac:dyDescent="0.2">
      <c r="C582" s="63"/>
    </row>
    <row r="583" spans="3:3" ht="12.75" customHeight="1" x14ac:dyDescent="0.2">
      <c r="C583" s="63"/>
    </row>
    <row r="584" spans="3:3" ht="12.75" customHeight="1" x14ac:dyDescent="0.2">
      <c r="C584" s="63"/>
    </row>
    <row r="585" spans="3:3" ht="12.75" customHeight="1" x14ac:dyDescent="0.2">
      <c r="C585" s="63"/>
    </row>
    <row r="586" spans="3:3" ht="12.75" customHeight="1" x14ac:dyDescent="0.2">
      <c r="C586" s="63"/>
    </row>
    <row r="587" spans="3:3" ht="12.75" customHeight="1" x14ac:dyDescent="0.2">
      <c r="C587" s="63"/>
    </row>
    <row r="588" spans="3:3" ht="12.75" customHeight="1" x14ac:dyDescent="0.2">
      <c r="C588" s="63"/>
    </row>
    <row r="589" spans="3:3" ht="12.75" customHeight="1" x14ac:dyDescent="0.2">
      <c r="C589" s="63"/>
    </row>
    <row r="590" spans="3:3" ht="12.75" customHeight="1" x14ac:dyDescent="0.2">
      <c r="C590" s="63"/>
    </row>
    <row r="591" spans="3:3" ht="12.75" customHeight="1" x14ac:dyDescent="0.2">
      <c r="C591" s="63"/>
    </row>
    <row r="592" spans="3:3" ht="12.75" customHeight="1" x14ac:dyDescent="0.2">
      <c r="C592" s="63"/>
    </row>
    <row r="593" spans="3:3" ht="12.75" customHeight="1" x14ac:dyDescent="0.2">
      <c r="C593" s="63"/>
    </row>
    <row r="594" spans="3:3" ht="12.75" customHeight="1" x14ac:dyDescent="0.2">
      <c r="C594" s="63"/>
    </row>
    <row r="595" spans="3:3" ht="12.75" customHeight="1" x14ac:dyDescent="0.2">
      <c r="C595" s="63"/>
    </row>
    <row r="596" spans="3:3" ht="12.75" customHeight="1" x14ac:dyDescent="0.2">
      <c r="C596" s="63"/>
    </row>
    <row r="597" spans="3:3" ht="12.75" customHeight="1" x14ac:dyDescent="0.2">
      <c r="C597" s="63"/>
    </row>
    <row r="598" spans="3:3" ht="12.75" customHeight="1" x14ac:dyDescent="0.2">
      <c r="C598" s="63"/>
    </row>
    <row r="599" spans="3:3" ht="12.75" customHeight="1" x14ac:dyDescent="0.2">
      <c r="C599" s="63"/>
    </row>
    <row r="600" spans="3:3" ht="12.75" customHeight="1" x14ac:dyDescent="0.2">
      <c r="C600" s="63"/>
    </row>
    <row r="601" spans="3:3" ht="12.75" customHeight="1" x14ac:dyDescent="0.2">
      <c r="C601" s="63"/>
    </row>
    <row r="602" spans="3:3" ht="12.75" customHeight="1" x14ac:dyDescent="0.2">
      <c r="C602" s="63"/>
    </row>
    <row r="603" spans="3:3" ht="12.75" customHeight="1" x14ac:dyDescent="0.2">
      <c r="C603" s="63"/>
    </row>
    <row r="604" spans="3:3" ht="12.75" customHeight="1" x14ac:dyDescent="0.2">
      <c r="C604" s="63"/>
    </row>
    <row r="605" spans="3:3" ht="12.75" customHeight="1" x14ac:dyDescent="0.2">
      <c r="C605" s="63"/>
    </row>
    <row r="606" spans="3:3" ht="12.75" customHeight="1" x14ac:dyDescent="0.2">
      <c r="C606" s="63"/>
    </row>
    <row r="607" spans="3:3" ht="12.75" customHeight="1" x14ac:dyDescent="0.2">
      <c r="C607" s="63"/>
    </row>
    <row r="608" spans="3:3" ht="12.75" customHeight="1" x14ac:dyDescent="0.2">
      <c r="C608" s="63"/>
    </row>
    <row r="609" spans="3:3" ht="12.75" customHeight="1" x14ac:dyDescent="0.2">
      <c r="C609" s="63"/>
    </row>
    <row r="610" spans="3:3" ht="12.75" customHeight="1" x14ac:dyDescent="0.2">
      <c r="C610" s="63"/>
    </row>
    <row r="611" spans="3:3" ht="12.75" customHeight="1" x14ac:dyDescent="0.2">
      <c r="C611" s="63"/>
    </row>
    <row r="612" spans="3:3" ht="12.75" customHeight="1" x14ac:dyDescent="0.2">
      <c r="C612" s="63"/>
    </row>
    <row r="613" spans="3:3" ht="12.75" customHeight="1" x14ac:dyDescent="0.2">
      <c r="C613" s="63"/>
    </row>
    <row r="614" spans="3:3" ht="12.75" customHeight="1" x14ac:dyDescent="0.2">
      <c r="C614" s="63"/>
    </row>
    <row r="615" spans="3:3" ht="12.75" customHeight="1" x14ac:dyDescent="0.2">
      <c r="C615" s="63"/>
    </row>
    <row r="616" spans="3:3" ht="12.75" customHeight="1" x14ac:dyDescent="0.2">
      <c r="C616" s="63"/>
    </row>
    <row r="617" spans="3:3" ht="12.75" customHeight="1" x14ac:dyDescent="0.2">
      <c r="C617" s="63"/>
    </row>
    <row r="618" spans="3:3" ht="12.75" customHeight="1" x14ac:dyDescent="0.2">
      <c r="C618" s="63"/>
    </row>
    <row r="619" spans="3:3" ht="12.75" customHeight="1" x14ac:dyDescent="0.2">
      <c r="C619" s="63"/>
    </row>
    <row r="620" spans="3:3" ht="12.75" customHeight="1" x14ac:dyDescent="0.2">
      <c r="C620" s="63"/>
    </row>
    <row r="621" spans="3:3" ht="12.75" customHeight="1" x14ac:dyDescent="0.2">
      <c r="C621" s="63"/>
    </row>
    <row r="622" spans="3:3" ht="12.75" customHeight="1" x14ac:dyDescent="0.2">
      <c r="C622" s="63"/>
    </row>
    <row r="623" spans="3:3" ht="12.75" customHeight="1" x14ac:dyDescent="0.2">
      <c r="C623" s="63"/>
    </row>
    <row r="624" spans="3:3" ht="12.75" customHeight="1" x14ac:dyDescent="0.2">
      <c r="C624" s="63"/>
    </row>
    <row r="625" spans="3:3" ht="12.75" customHeight="1" x14ac:dyDescent="0.2">
      <c r="C625" s="63"/>
    </row>
    <row r="626" spans="3:3" ht="12.75" customHeight="1" x14ac:dyDescent="0.2">
      <c r="C626" s="63"/>
    </row>
    <row r="627" spans="3:3" ht="12.75" customHeight="1" x14ac:dyDescent="0.2">
      <c r="C627" s="63"/>
    </row>
    <row r="628" spans="3:3" ht="12.75" customHeight="1" x14ac:dyDescent="0.2">
      <c r="C628" s="63"/>
    </row>
    <row r="629" spans="3:3" ht="12.75" customHeight="1" x14ac:dyDescent="0.2">
      <c r="C629" s="63"/>
    </row>
    <row r="630" spans="3:3" ht="12.75" customHeight="1" x14ac:dyDescent="0.2">
      <c r="C630" s="63"/>
    </row>
    <row r="631" spans="3:3" ht="12.75" customHeight="1" x14ac:dyDescent="0.2">
      <c r="C631" s="63"/>
    </row>
    <row r="632" spans="3:3" ht="12.75" customHeight="1" x14ac:dyDescent="0.2">
      <c r="C632" s="63"/>
    </row>
    <row r="633" spans="3:3" ht="12.75" customHeight="1" x14ac:dyDescent="0.2">
      <c r="C633" s="63"/>
    </row>
    <row r="634" spans="3:3" ht="12.75" customHeight="1" x14ac:dyDescent="0.2">
      <c r="C634" s="63"/>
    </row>
    <row r="635" spans="3:3" ht="12.75" customHeight="1" x14ac:dyDescent="0.2">
      <c r="C635" s="63"/>
    </row>
    <row r="636" spans="3:3" ht="12.75" customHeight="1" x14ac:dyDescent="0.2">
      <c r="C636" s="63"/>
    </row>
    <row r="637" spans="3:3" ht="12.75" customHeight="1" x14ac:dyDescent="0.2">
      <c r="C637" s="63"/>
    </row>
    <row r="638" spans="3:3" ht="12.75" customHeight="1" x14ac:dyDescent="0.2">
      <c r="C638" s="63"/>
    </row>
    <row r="639" spans="3:3" ht="12.75" customHeight="1" x14ac:dyDescent="0.2">
      <c r="C639" s="63"/>
    </row>
    <row r="640" spans="3:3" ht="12.75" customHeight="1" x14ac:dyDescent="0.2">
      <c r="C640" s="63"/>
    </row>
    <row r="641" spans="3:3" ht="12.75" customHeight="1" x14ac:dyDescent="0.2">
      <c r="C641" s="63"/>
    </row>
    <row r="642" spans="3:3" ht="12.75" customHeight="1" x14ac:dyDescent="0.2">
      <c r="C642" s="63"/>
    </row>
    <row r="643" spans="3:3" ht="12.75" customHeight="1" x14ac:dyDescent="0.2">
      <c r="C643" s="63"/>
    </row>
    <row r="644" spans="3:3" ht="12.75" customHeight="1" x14ac:dyDescent="0.2">
      <c r="C644" s="63"/>
    </row>
    <row r="645" spans="3:3" ht="12.75" customHeight="1" x14ac:dyDescent="0.2">
      <c r="C645" s="63"/>
    </row>
    <row r="646" spans="3:3" ht="12.75" customHeight="1" x14ac:dyDescent="0.2">
      <c r="C646" s="63"/>
    </row>
    <row r="647" spans="3:3" ht="12.75" customHeight="1" x14ac:dyDescent="0.2">
      <c r="C647" s="63"/>
    </row>
    <row r="648" spans="3:3" ht="12.75" customHeight="1" x14ac:dyDescent="0.2">
      <c r="C648" s="63"/>
    </row>
    <row r="649" spans="3:3" ht="12.75" customHeight="1" x14ac:dyDescent="0.2">
      <c r="C649" s="63"/>
    </row>
    <row r="650" spans="3:3" ht="12.75" customHeight="1" x14ac:dyDescent="0.2">
      <c r="C650" s="63"/>
    </row>
    <row r="651" spans="3:3" ht="12.75" customHeight="1" x14ac:dyDescent="0.2">
      <c r="C651" s="63"/>
    </row>
    <row r="652" spans="3:3" ht="12.75" customHeight="1" x14ac:dyDescent="0.2">
      <c r="C652" s="63"/>
    </row>
    <row r="653" spans="3:3" ht="12.75" customHeight="1" x14ac:dyDescent="0.2">
      <c r="C653" s="63"/>
    </row>
    <row r="654" spans="3:3" ht="12.75" customHeight="1" x14ac:dyDescent="0.2">
      <c r="C654" s="63"/>
    </row>
    <row r="655" spans="3:3" ht="12.75" customHeight="1" x14ac:dyDescent="0.2">
      <c r="C655" s="63"/>
    </row>
    <row r="656" spans="3:3" ht="12.75" customHeight="1" x14ac:dyDescent="0.2">
      <c r="C656" s="63"/>
    </row>
    <row r="657" spans="3:3" ht="12.75" customHeight="1" x14ac:dyDescent="0.2">
      <c r="C657" s="63"/>
    </row>
    <row r="658" spans="3:3" ht="12.75" customHeight="1" x14ac:dyDescent="0.2">
      <c r="C658" s="63"/>
    </row>
    <row r="659" spans="3:3" ht="12.75" customHeight="1" x14ac:dyDescent="0.2">
      <c r="C659" s="63"/>
    </row>
    <row r="660" spans="3:3" ht="12.75" customHeight="1" x14ac:dyDescent="0.2">
      <c r="C660" s="63"/>
    </row>
    <row r="661" spans="3:3" ht="12.75" customHeight="1" x14ac:dyDescent="0.2">
      <c r="C661" s="63"/>
    </row>
    <row r="662" spans="3:3" ht="12.75" customHeight="1" x14ac:dyDescent="0.2">
      <c r="C662" s="63"/>
    </row>
    <row r="663" spans="3:3" ht="12.75" customHeight="1" x14ac:dyDescent="0.2">
      <c r="C663" s="63"/>
    </row>
    <row r="664" spans="3:3" ht="12.75" customHeight="1" x14ac:dyDescent="0.2">
      <c r="C664" s="63"/>
    </row>
    <row r="665" spans="3:3" ht="12.75" customHeight="1" x14ac:dyDescent="0.2">
      <c r="C665" s="63"/>
    </row>
    <row r="666" spans="3:3" ht="12.75" customHeight="1" x14ac:dyDescent="0.2">
      <c r="C666" s="63"/>
    </row>
    <row r="667" spans="3:3" ht="12.75" customHeight="1" x14ac:dyDescent="0.2">
      <c r="C667" s="63"/>
    </row>
    <row r="668" spans="3:3" ht="12.75" customHeight="1" x14ac:dyDescent="0.2">
      <c r="C668" s="63"/>
    </row>
    <row r="669" spans="3:3" ht="12.75" customHeight="1" x14ac:dyDescent="0.2">
      <c r="C669" s="63"/>
    </row>
    <row r="670" spans="3:3" ht="12.75" customHeight="1" x14ac:dyDescent="0.2">
      <c r="C670" s="63"/>
    </row>
    <row r="671" spans="3:3" ht="12.75" customHeight="1" x14ac:dyDescent="0.2">
      <c r="C671" s="63"/>
    </row>
    <row r="672" spans="3:3" ht="12.75" customHeight="1" x14ac:dyDescent="0.2">
      <c r="C672" s="63"/>
    </row>
    <row r="673" spans="3:3" ht="12.75" customHeight="1" x14ac:dyDescent="0.2">
      <c r="C673" s="63"/>
    </row>
    <row r="674" spans="3:3" ht="12.75" customHeight="1" x14ac:dyDescent="0.2">
      <c r="C674" s="63"/>
    </row>
    <row r="675" spans="3:3" ht="12.75" customHeight="1" x14ac:dyDescent="0.2">
      <c r="C675" s="63"/>
    </row>
    <row r="676" spans="3:3" ht="12.75" customHeight="1" x14ac:dyDescent="0.2">
      <c r="C676" s="63"/>
    </row>
    <row r="677" spans="3:3" ht="12.75" customHeight="1" x14ac:dyDescent="0.2">
      <c r="C677" s="63"/>
    </row>
    <row r="678" spans="3:3" ht="12.75" customHeight="1" x14ac:dyDescent="0.2">
      <c r="C678" s="63"/>
    </row>
    <row r="679" spans="3:3" ht="12.75" customHeight="1" x14ac:dyDescent="0.2">
      <c r="C679" s="63"/>
    </row>
    <row r="680" spans="3:3" ht="12.75" customHeight="1" x14ac:dyDescent="0.2">
      <c r="C680" s="63"/>
    </row>
    <row r="681" spans="3:3" ht="12.75" customHeight="1" x14ac:dyDescent="0.2">
      <c r="C681" s="63"/>
    </row>
    <row r="682" spans="3:3" ht="12.75" customHeight="1" x14ac:dyDescent="0.2">
      <c r="C682" s="63"/>
    </row>
    <row r="683" spans="3:3" ht="12.75" customHeight="1" x14ac:dyDescent="0.2">
      <c r="C683" s="63"/>
    </row>
    <row r="684" spans="3:3" ht="12.75" customHeight="1" x14ac:dyDescent="0.2">
      <c r="C684" s="63"/>
    </row>
    <row r="685" spans="3:3" ht="12.75" customHeight="1" x14ac:dyDescent="0.2">
      <c r="C685" s="63"/>
    </row>
    <row r="686" spans="3:3" ht="12.75" customHeight="1" x14ac:dyDescent="0.2">
      <c r="C686" s="63"/>
    </row>
    <row r="687" spans="3:3" ht="12.75" customHeight="1" x14ac:dyDescent="0.2">
      <c r="C687" s="63"/>
    </row>
    <row r="688" spans="3:3" ht="12.75" customHeight="1" x14ac:dyDescent="0.2">
      <c r="C688" s="63"/>
    </row>
    <row r="689" spans="3:3" ht="12.75" customHeight="1" x14ac:dyDescent="0.2">
      <c r="C689" s="63"/>
    </row>
    <row r="690" spans="3:3" ht="12.75" customHeight="1" x14ac:dyDescent="0.2">
      <c r="C690" s="63"/>
    </row>
    <row r="691" spans="3:3" ht="12.75" customHeight="1" x14ac:dyDescent="0.2">
      <c r="C691" s="63"/>
    </row>
    <row r="692" spans="3:3" ht="12.75" customHeight="1" x14ac:dyDescent="0.2">
      <c r="C692" s="63"/>
    </row>
    <row r="693" spans="3:3" ht="12.75" customHeight="1" x14ac:dyDescent="0.2">
      <c r="C693" s="63"/>
    </row>
    <row r="694" spans="3:3" ht="12.75" customHeight="1" x14ac:dyDescent="0.2">
      <c r="C694" s="63"/>
    </row>
    <row r="695" spans="3:3" ht="12.75" customHeight="1" x14ac:dyDescent="0.2">
      <c r="C695" s="63"/>
    </row>
    <row r="696" spans="3:3" ht="12.75" customHeight="1" x14ac:dyDescent="0.2">
      <c r="C696" s="63"/>
    </row>
    <row r="697" spans="3:3" ht="12.75" customHeight="1" x14ac:dyDescent="0.2">
      <c r="C697" s="63"/>
    </row>
    <row r="698" spans="3:3" ht="12.75" customHeight="1" x14ac:dyDescent="0.2">
      <c r="C698" s="63"/>
    </row>
    <row r="699" spans="3:3" ht="12.75" customHeight="1" x14ac:dyDescent="0.2">
      <c r="C699" s="63"/>
    </row>
    <row r="700" spans="3:3" ht="12.75" customHeight="1" x14ac:dyDescent="0.2">
      <c r="C700" s="63"/>
    </row>
    <row r="701" spans="3:3" ht="12.75" customHeight="1" x14ac:dyDescent="0.2">
      <c r="C701" s="63"/>
    </row>
    <row r="702" spans="3:3" ht="12.75" customHeight="1" x14ac:dyDescent="0.2">
      <c r="C702" s="63"/>
    </row>
    <row r="703" spans="3:3" ht="12.75" customHeight="1" x14ac:dyDescent="0.2">
      <c r="C703" s="63"/>
    </row>
    <row r="704" spans="3:3" ht="12.75" customHeight="1" x14ac:dyDescent="0.2">
      <c r="C704" s="63"/>
    </row>
    <row r="705" spans="3:3" ht="12.75" customHeight="1" x14ac:dyDescent="0.2">
      <c r="C705" s="63"/>
    </row>
    <row r="706" spans="3:3" ht="12.75" customHeight="1" x14ac:dyDescent="0.2">
      <c r="C706" s="63"/>
    </row>
    <row r="707" spans="3:3" ht="12.75" customHeight="1" x14ac:dyDescent="0.2">
      <c r="C707" s="63"/>
    </row>
    <row r="708" spans="3:3" ht="12.75" customHeight="1" x14ac:dyDescent="0.2">
      <c r="C708" s="63"/>
    </row>
    <row r="709" spans="3:3" ht="12.75" customHeight="1" x14ac:dyDescent="0.2">
      <c r="C709" s="63"/>
    </row>
    <row r="710" spans="3:3" ht="12.75" customHeight="1" x14ac:dyDescent="0.2">
      <c r="C710" s="63"/>
    </row>
    <row r="711" spans="3:3" ht="12.75" customHeight="1" x14ac:dyDescent="0.2">
      <c r="C711" s="63"/>
    </row>
    <row r="712" spans="3:3" ht="12.75" customHeight="1" x14ac:dyDescent="0.2">
      <c r="C712" s="63"/>
    </row>
    <row r="713" spans="3:3" ht="12.75" customHeight="1" x14ac:dyDescent="0.2">
      <c r="C713" s="63"/>
    </row>
    <row r="714" spans="3:3" ht="12.75" customHeight="1" x14ac:dyDescent="0.2">
      <c r="C714" s="63"/>
    </row>
    <row r="715" spans="3:3" ht="12.75" customHeight="1" x14ac:dyDescent="0.2">
      <c r="C715" s="63"/>
    </row>
    <row r="716" spans="3:3" ht="12.75" customHeight="1" x14ac:dyDescent="0.2">
      <c r="C716" s="63"/>
    </row>
    <row r="717" spans="3:3" ht="12.75" customHeight="1" x14ac:dyDescent="0.2">
      <c r="C717" s="63"/>
    </row>
    <row r="718" spans="3:3" ht="12.75" customHeight="1" x14ac:dyDescent="0.2">
      <c r="C718" s="63"/>
    </row>
    <row r="719" spans="3:3" ht="12.75" customHeight="1" x14ac:dyDescent="0.2">
      <c r="C719" s="63"/>
    </row>
    <row r="720" spans="3:3" ht="12.75" customHeight="1" x14ac:dyDescent="0.2">
      <c r="C720" s="63"/>
    </row>
    <row r="721" spans="3:3" ht="12.75" customHeight="1" x14ac:dyDescent="0.2">
      <c r="C721" s="63"/>
    </row>
    <row r="722" spans="3:3" ht="12.75" customHeight="1" x14ac:dyDescent="0.2">
      <c r="C722" s="63"/>
    </row>
    <row r="723" spans="3:3" ht="12.75" customHeight="1" x14ac:dyDescent="0.2">
      <c r="C723" s="63"/>
    </row>
    <row r="724" spans="3:3" ht="12.75" customHeight="1" x14ac:dyDescent="0.2">
      <c r="C724" s="63"/>
    </row>
    <row r="725" spans="3:3" ht="12.75" customHeight="1" x14ac:dyDescent="0.2">
      <c r="C725" s="63"/>
    </row>
    <row r="726" spans="3:3" ht="12.75" customHeight="1" x14ac:dyDescent="0.2">
      <c r="C726" s="63"/>
    </row>
    <row r="727" spans="3:3" ht="12.75" customHeight="1" x14ac:dyDescent="0.2">
      <c r="C727" s="63"/>
    </row>
    <row r="728" spans="3:3" ht="12.75" customHeight="1" x14ac:dyDescent="0.2">
      <c r="C728" s="63"/>
    </row>
    <row r="729" spans="3:3" ht="12.75" customHeight="1" x14ac:dyDescent="0.2">
      <c r="C729" s="63"/>
    </row>
    <row r="730" spans="3:3" ht="12.75" customHeight="1" x14ac:dyDescent="0.2">
      <c r="C730" s="63"/>
    </row>
    <row r="731" spans="3:3" ht="12.75" customHeight="1" x14ac:dyDescent="0.2">
      <c r="C731" s="63"/>
    </row>
    <row r="732" spans="3:3" ht="12.75" customHeight="1" x14ac:dyDescent="0.2">
      <c r="C732" s="63"/>
    </row>
    <row r="733" spans="3:3" ht="12.75" customHeight="1" x14ac:dyDescent="0.2">
      <c r="C733" s="63"/>
    </row>
    <row r="734" spans="3:3" ht="12.75" customHeight="1" x14ac:dyDescent="0.2">
      <c r="C734" s="63"/>
    </row>
    <row r="735" spans="3:3" ht="12.75" customHeight="1" x14ac:dyDescent="0.2">
      <c r="C735" s="63"/>
    </row>
    <row r="736" spans="3:3" ht="12.75" customHeight="1" x14ac:dyDescent="0.2">
      <c r="C736" s="63"/>
    </row>
    <row r="737" spans="3:3" ht="12.75" customHeight="1" x14ac:dyDescent="0.2">
      <c r="C737" s="63"/>
    </row>
    <row r="738" spans="3:3" ht="12.75" customHeight="1" x14ac:dyDescent="0.2">
      <c r="C738" s="63"/>
    </row>
    <row r="739" spans="3:3" ht="12.75" customHeight="1" x14ac:dyDescent="0.2">
      <c r="C739" s="63"/>
    </row>
    <row r="740" spans="3:3" ht="12.75" customHeight="1" x14ac:dyDescent="0.2">
      <c r="C740" s="63"/>
    </row>
    <row r="741" spans="3:3" ht="12.75" customHeight="1" x14ac:dyDescent="0.2">
      <c r="C741" s="63"/>
    </row>
    <row r="742" spans="3:3" ht="12.75" customHeight="1" x14ac:dyDescent="0.2">
      <c r="C742" s="63"/>
    </row>
    <row r="743" spans="3:3" ht="12.75" customHeight="1" x14ac:dyDescent="0.2">
      <c r="C743" s="63"/>
    </row>
    <row r="744" spans="3:3" ht="12.75" customHeight="1" x14ac:dyDescent="0.2">
      <c r="C744" s="63"/>
    </row>
    <row r="745" spans="3:3" ht="12.75" customHeight="1" x14ac:dyDescent="0.2">
      <c r="C745" s="63"/>
    </row>
    <row r="746" spans="3:3" ht="12.75" customHeight="1" x14ac:dyDescent="0.2">
      <c r="C746" s="63"/>
    </row>
    <row r="747" spans="3:3" ht="12.75" customHeight="1" x14ac:dyDescent="0.2">
      <c r="C747" s="63"/>
    </row>
    <row r="748" spans="3:3" ht="12.75" customHeight="1" x14ac:dyDescent="0.2">
      <c r="C748" s="63"/>
    </row>
    <row r="749" spans="3:3" ht="12.75" customHeight="1" x14ac:dyDescent="0.2">
      <c r="C749" s="63"/>
    </row>
    <row r="750" spans="3:3" ht="12.75" customHeight="1" x14ac:dyDescent="0.2">
      <c r="C750" s="63"/>
    </row>
    <row r="751" spans="3:3" ht="12.75" customHeight="1" x14ac:dyDescent="0.2">
      <c r="C751" s="63"/>
    </row>
    <row r="752" spans="3:3" ht="12.75" customHeight="1" x14ac:dyDescent="0.2">
      <c r="C752" s="63"/>
    </row>
    <row r="753" spans="3:3" ht="12.75" customHeight="1" x14ac:dyDescent="0.2">
      <c r="C753" s="63"/>
    </row>
    <row r="754" spans="3:3" ht="12.75" customHeight="1" x14ac:dyDescent="0.2">
      <c r="C754" s="63"/>
    </row>
    <row r="755" spans="3:3" ht="12.75" customHeight="1" x14ac:dyDescent="0.2">
      <c r="C755" s="63"/>
    </row>
    <row r="756" spans="3:3" ht="12.75" customHeight="1" x14ac:dyDescent="0.2">
      <c r="C756" s="63"/>
    </row>
    <row r="757" spans="3:3" ht="12.75" customHeight="1" x14ac:dyDescent="0.2">
      <c r="C757" s="63"/>
    </row>
    <row r="758" spans="3:3" ht="12.75" customHeight="1" x14ac:dyDescent="0.2">
      <c r="C758" s="63"/>
    </row>
    <row r="759" spans="3:3" ht="12.75" customHeight="1" x14ac:dyDescent="0.2">
      <c r="C759" s="63"/>
    </row>
    <row r="760" spans="3:3" ht="12.75" customHeight="1" x14ac:dyDescent="0.2">
      <c r="C760" s="63"/>
    </row>
    <row r="761" spans="3:3" ht="12.75" customHeight="1" x14ac:dyDescent="0.2">
      <c r="C761" s="63"/>
    </row>
    <row r="762" spans="3:3" ht="12.75" customHeight="1" x14ac:dyDescent="0.2">
      <c r="C762" s="63"/>
    </row>
    <row r="763" spans="3:3" ht="12.75" customHeight="1" x14ac:dyDescent="0.2">
      <c r="C763" s="63"/>
    </row>
    <row r="764" spans="3:3" ht="12.75" customHeight="1" x14ac:dyDescent="0.2">
      <c r="C764" s="63"/>
    </row>
    <row r="765" spans="3:3" ht="12.75" customHeight="1" x14ac:dyDescent="0.2">
      <c r="C765" s="63"/>
    </row>
    <row r="766" spans="3:3" ht="12.75" customHeight="1" x14ac:dyDescent="0.2">
      <c r="C766" s="63"/>
    </row>
    <row r="767" spans="3:3" ht="12.75" customHeight="1" x14ac:dyDescent="0.2">
      <c r="C767" s="63"/>
    </row>
    <row r="768" spans="3:3" ht="12.75" customHeight="1" x14ac:dyDescent="0.2">
      <c r="C768" s="63"/>
    </row>
    <row r="769" spans="3:3" ht="12.75" customHeight="1" x14ac:dyDescent="0.2">
      <c r="C769" s="63"/>
    </row>
    <row r="770" spans="3:3" ht="12.75" customHeight="1" x14ac:dyDescent="0.2">
      <c r="C770" s="63"/>
    </row>
    <row r="771" spans="3:3" ht="12.75" customHeight="1" x14ac:dyDescent="0.2">
      <c r="C771" s="63"/>
    </row>
    <row r="772" spans="3:3" ht="12.75" customHeight="1" x14ac:dyDescent="0.2">
      <c r="C772" s="63"/>
    </row>
    <row r="773" spans="3:3" ht="12.75" customHeight="1" x14ac:dyDescent="0.2">
      <c r="C773" s="63"/>
    </row>
    <row r="774" spans="3:3" ht="12.75" customHeight="1" x14ac:dyDescent="0.2">
      <c r="C774" s="63"/>
    </row>
    <row r="775" spans="3:3" ht="12.75" customHeight="1" x14ac:dyDescent="0.2">
      <c r="C775" s="63"/>
    </row>
    <row r="776" spans="3:3" ht="12.75" customHeight="1" x14ac:dyDescent="0.2">
      <c r="C776" s="63"/>
    </row>
    <row r="777" spans="3:3" ht="12.75" customHeight="1" x14ac:dyDescent="0.2">
      <c r="C777" s="63"/>
    </row>
    <row r="778" spans="3:3" ht="12.75" customHeight="1" x14ac:dyDescent="0.2">
      <c r="C778" s="63"/>
    </row>
    <row r="779" spans="3:3" ht="12.75" customHeight="1" x14ac:dyDescent="0.2">
      <c r="C779" s="63"/>
    </row>
    <row r="780" spans="3:3" ht="12.75" customHeight="1" x14ac:dyDescent="0.2">
      <c r="C780" s="63"/>
    </row>
    <row r="781" spans="3:3" ht="12.75" customHeight="1" x14ac:dyDescent="0.2">
      <c r="C781" s="63"/>
    </row>
    <row r="782" spans="3:3" ht="12.75" customHeight="1" x14ac:dyDescent="0.2">
      <c r="C782" s="63"/>
    </row>
    <row r="783" spans="3:3" ht="12.75" customHeight="1" x14ac:dyDescent="0.2">
      <c r="C783" s="63"/>
    </row>
    <row r="784" spans="3:3" ht="12.75" customHeight="1" x14ac:dyDescent="0.2">
      <c r="C784" s="63"/>
    </row>
    <row r="785" spans="3:3" ht="12.75" customHeight="1" x14ac:dyDescent="0.2">
      <c r="C785" s="63"/>
    </row>
    <row r="786" spans="3:3" ht="12.75" customHeight="1" x14ac:dyDescent="0.2">
      <c r="C786" s="63"/>
    </row>
    <row r="787" spans="3:3" ht="12.75" customHeight="1" x14ac:dyDescent="0.2">
      <c r="C787" s="63"/>
    </row>
    <row r="788" spans="3:3" ht="12.75" customHeight="1" x14ac:dyDescent="0.2">
      <c r="C788" s="63"/>
    </row>
    <row r="789" spans="3:3" ht="12.75" customHeight="1" x14ac:dyDescent="0.2">
      <c r="C789" s="63"/>
    </row>
    <row r="790" spans="3:3" ht="12.75" customHeight="1" x14ac:dyDescent="0.2">
      <c r="C790" s="63"/>
    </row>
    <row r="791" spans="3:3" ht="12.75" customHeight="1" x14ac:dyDescent="0.2">
      <c r="C791" s="63"/>
    </row>
    <row r="792" spans="3:3" ht="12.75" customHeight="1" x14ac:dyDescent="0.2">
      <c r="C792" s="63"/>
    </row>
    <row r="793" spans="3:3" ht="12.75" customHeight="1" x14ac:dyDescent="0.2">
      <c r="C793" s="63"/>
    </row>
    <row r="794" spans="3:3" ht="12.75" customHeight="1" x14ac:dyDescent="0.2">
      <c r="C794" s="63"/>
    </row>
    <row r="795" spans="3:3" ht="12.75" customHeight="1" x14ac:dyDescent="0.2">
      <c r="C795" s="63"/>
    </row>
    <row r="796" spans="3:3" ht="12.75" customHeight="1" x14ac:dyDescent="0.2">
      <c r="C796" s="63"/>
    </row>
    <row r="797" spans="3:3" ht="12.75" customHeight="1" x14ac:dyDescent="0.2">
      <c r="C797" s="63"/>
    </row>
    <row r="798" spans="3:3" ht="12.75" customHeight="1" x14ac:dyDescent="0.2">
      <c r="C798" s="63"/>
    </row>
    <row r="799" spans="3:3" ht="12.75" customHeight="1" x14ac:dyDescent="0.2">
      <c r="C799" s="63"/>
    </row>
    <row r="800" spans="3:3" ht="12.75" customHeight="1" x14ac:dyDescent="0.2">
      <c r="C800" s="63"/>
    </row>
    <row r="801" spans="3:3" ht="12.75" customHeight="1" x14ac:dyDescent="0.2">
      <c r="C801" s="63"/>
    </row>
    <row r="802" spans="3:3" ht="12.75" customHeight="1" x14ac:dyDescent="0.2">
      <c r="C802" s="63"/>
    </row>
    <row r="803" spans="3:3" ht="12.75" customHeight="1" x14ac:dyDescent="0.2">
      <c r="C803" s="63"/>
    </row>
    <row r="804" spans="3:3" ht="12.75" customHeight="1" x14ac:dyDescent="0.2">
      <c r="C804" s="63"/>
    </row>
    <row r="805" spans="3:3" ht="12.75" customHeight="1" x14ac:dyDescent="0.2">
      <c r="C805" s="63"/>
    </row>
    <row r="806" spans="3:3" ht="12.75" customHeight="1" x14ac:dyDescent="0.2">
      <c r="C806" s="63"/>
    </row>
    <row r="807" spans="3:3" ht="12.75" customHeight="1" x14ac:dyDescent="0.2">
      <c r="C807" s="63"/>
    </row>
    <row r="808" spans="3:3" ht="12.75" customHeight="1" x14ac:dyDescent="0.2">
      <c r="C808" s="63"/>
    </row>
    <row r="809" spans="3:3" ht="12.75" customHeight="1" x14ac:dyDescent="0.2">
      <c r="C809" s="63"/>
    </row>
    <row r="810" spans="3:3" ht="12.75" customHeight="1" x14ac:dyDescent="0.2">
      <c r="C810" s="63"/>
    </row>
    <row r="811" spans="3:3" ht="12.75" customHeight="1" x14ac:dyDescent="0.2">
      <c r="C811" s="63"/>
    </row>
    <row r="812" spans="3:3" ht="12.75" customHeight="1" x14ac:dyDescent="0.2">
      <c r="C812" s="63"/>
    </row>
    <row r="813" spans="3:3" ht="12.75" customHeight="1" x14ac:dyDescent="0.2">
      <c r="C813" s="63"/>
    </row>
    <row r="814" spans="3:3" ht="12.75" customHeight="1" x14ac:dyDescent="0.2">
      <c r="C814" s="63"/>
    </row>
    <row r="815" spans="3:3" ht="12.75" customHeight="1" x14ac:dyDescent="0.2">
      <c r="C815" s="63"/>
    </row>
    <row r="816" spans="3:3" ht="12.75" customHeight="1" x14ac:dyDescent="0.2">
      <c r="C816" s="63"/>
    </row>
    <row r="817" spans="3:3" ht="12.75" customHeight="1" x14ac:dyDescent="0.2">
      <c r="C817" s="63"/>
    </row>
    <row r="818" spans="3:3" ht="12.75" customHeight="1" x14ac:dyDescent="0.2">
      <c r="C818" s="63"/>
    </row>
    <row r="819" spans="3:3" ht="12.75" customHeight="1" x14ac:dyDescent="0.2">
      <c r="C819" s="63"/>
    </row>
    <row r="820" spans="3:3" ht="12.75" customHeight="1" x14ac:dyDescent="0.2">
      <c r="C820" s="63"/>
    </row>
    <row r="821" spans="3:3" ht="12.75" customHeight="1" x14ac:dyDescent="0.2">
      <c r="C821" s="63"/>
    </row>
    <row r="822" spans="3:3" ht="12.75" customHeight="1" x14ac:dyDescent="0.2">
      <c r="C822" s="63"/>
    </row>
    <row r="823" spans="3:3" ht="12.75" customHeight="1" x14ac:dyDescent="0.2">
      <c r="C823" s="63"/>
    </row>
    <row r="824" spans="3:3" ht="12.75" customHeight="1" x14ac:dyDescent="0.2">
      <c r="C824" s="63"/>
    </row>
    <row r="825" spans="3:3" ht="12.75" customHeight="1" x14ac:dyDescent="0.2">
      <c r="C825" s="63"/>
    </row>
    <row r="826" spans="3:3" ht="12.75" customHeight="1" x14ac:dyDescent="0.2">
      <c r="C826" s="63"/>
    </row>
    <row r="827" spans="3:3" ht="12.75" customHeight="1" x14ac:dyDescent="0.2">
      <c r="C827" s="63"/>
    </row>
    <row r="828" spans="3:3" ht="12.75" customHeight="1" x14ac:dyDescent="0.2">
      <c r="C828" s="63"/>
    </row>
    <row r="829" spans="3:3" ht="12.75" customHeight="1" x14ac:dyDescent="0.2">
      <c r="C829" s="63"/>
    </row>
    <row r="830" spans="3:3" ht="12.75" customHeight="1" x14ac:dyDescent="0.2">
      <c r="C830" s="63"/>
    </row>
    <row r="831" spans="3:3" ht="12.75" customHeight="1" x14ac:dyDescent="0.2">
      <c r="C831" s="63"/>
    </row>
    <row r="832" spans="3:3" ht="12.75" customHeight="1" x14ac:dyDescent="0.2">
      <c r="C832" s="63"/>
    </row>
    <row r="833" spans="3:3" ht="12.75" customHeight="1" x14ac:dyDescent="0.2">
      <c r="C833" s="63"/>
    </row>
    <row r="834" spans="3:3" ht="12.75" customHeight="1" x14ac:dyDescent="0.2">
      <c r="C834" s="63"/>
    </row>
    <row r="835" spans="3:3" ht="12.75" customHeight="1" x14ac:dyDescent="0.2">
      <c r="C835" s="63"/>
    </row>
    <row r="836" spans="3:3" ht="12.75" customHeight="1" x14ac:dyDescent="0.2">
      <c r="C836" s="63"/>
    </row>
    <row r="837" spans="3:3" ht="12.75" customHeight="1" x14ac:dyDescent="0.2">
      <c r="C837" s="63"/>
    </row>
    <row r="838" spans="3:3" ht="12.75" customHeight="1" x14ac:dyDescent="0.2">
      <c r="C838" s="63"/>
    </row>
    <row r="839" spans="3:3" ht="12.75" customHeight="1" x14ac:dyDescent="0.2">
      <c r="C839" s="63"/>
    </row>
    <row r="840" spans="3:3" ht="12.75" customHeight="1" x14ac:dyDescent="0.2">
      <c r="C840" s="63"/>
    </row>
    <row r="841" spans="3:3" ht="12.75" customHeight="1" x14ac:dyDescent="0.2">
      <c r="C841" s="63"/>
    </row>
    <row r="842" spans="3:3" ht="12.75" customHeight="1" x14ac:dyDescent="0.2">
      <c r="C842" s="63"/>
    </row>
    <row r="843" spans="3:3" ht="12.75" customHeight="1" x14ac:dyDescent="0.2">
      <c r="C843" s="63"/>
    </row>
    <row r="844" spans="3:3" ht="12.75" customHeight="1" x14ac:dyDescent="0.2">
      <c r="C844" s="63"/>
    </row>
    <row r="845" spans="3:3" ht="12.75" customHeight="1" x14ac:dyDescent="0.2">
      <c r="C845" s="63"/>
    </row>
    <row r="846" spans="3:3" ht="12.75" customHeight="1" x14ac:dyDescent="0.2">
      <c r="C846" s="63"/>
    </row>
    <row r="847" spans="3:3" ht="12.75" customHeight="1" x14ac:dyDescent="0.2">
      <c r="C847" s="63"/>
    </row>
    <row r="848" spans="3:3" ht="12.75" customHeight="1" x14ac:dyDescent="0.2">
      <c r="C848" s="63"/>
    </row>
    <row r="849" spans="3:3" ht="12.75" customHeight="1" x14ac:dyDescent="0.2">
      <c r="C849" s="63"/>
    </row>
    <row r="850" spans="3:3" ht="12.75" customHeight="1" x14ac:dyDescent="0.2">
      <c r="C850" s="63"/>
    </row>
    <row r="851" spans="3:3" ht="12.75" customHeight="1" x14ac:dyDescent="0.2">
      <c r="C851" s="63"/>
    </row>
    <row r="852" spans="3:3" ht="12.75" customHeight="1" x14ac:dyDescent="0.2">
      <c r="C852" s="63"/>
    </row>
    <row r="853" spans="3:3" ht="12.75" customHeight="1" x14ac:dyDescent="0.2">
      <c r="C853" s="63"/>
    </row>
    <row r="854" spans="3:3" ht="12.75" customHeight="1" x14ac:dyDescent="0.2">
      <c r="C854" s="63"/>
    </row>
    <row r="855" spans="3:3" ht="12.75" customHeight="1" x14ac:dyDescent="0.2">
      <c r="C855" s="63"/>
    </row>
    <row r="856" spans="3:3" ht="12.75" customHeight="1" x14ac:dyDescent="0.2">
      <c r="C856" s="63"/>
    </row>
    <row r="857" spans="3:3" ht="12.75" customHeight="1" x14ac:dyDescent="0.2">
      <c r="C857" s="63"/>
    </row>
    <row r="858" spans="3:3" ht="12.75" customHeight="1" x14ac:dyDescent="0.2">
      <c r="C858" s="63"/>
    </row>
    <row r="859" spans="3:3" ht="12.75" customHeight="1" x14ac:dyDescent="0.2">
      <c r="C859" s="63"/>
    </row>
    <row r="860" spans="3:3" ht="12.75" customHeight="1" x14ac:dyDescent="0.2">
      <c r="C860" s="63"/>
    </row>
    <row r="861" spans="3:3" ht="12.75" customHeight="1" x14ac:dyDescent="0.2">
      <c r="C861" s="63"/>
    </row>
    <row r="862" spans="3:3" ht="12.75" customHeight="1" x14ac:dyDescent="0.2">
      <c r="C862" s="63"/>
    </row>
    <row r="863" spans="3:3" ht="12.75" customHeight="1" x14ac:dyDescent="0.2">
      <c r="C863" s="63"/>
    </row>
    <row r="864" spans="3:3" ht="12.75" customHeight="1" x14ac:dyDescent="0.2">
      <c r="C864" s="63"/>
    </row>
    <row r="865" spans="3:3" ht="12.75" customHeight="1" x14ac:dyDescent="0.2">
      <c r="C865" s="63"/>
    </row>
    <row r="866" spans="3:3" ht="12.75" customHeight="1" x14ac:dyDescent="0.2">
      <c r="C866" s="63"/>
    </row>
    <row r="867" spans="3:3" ht="12.75" customHeight="1" x14ac:dyDescent="0.2">
      <c r="C867" s="63"/>
    </row>
    <row r="868" spans="3:3" ht="12.75" customHeight="1" x14ac:dyDescent="0.2">
      <c r="C868" s="63"/>
    </row>
    <row r="869" spans="3:3" ht="12.75" customHeight="1" x14ac:dyDescent="0.2">
      <c r="C869" s="63"/>
    </row>
    <row r="870" spans="3:3" ht="12.75" customHeight="1" x14ac:dyDescent="0.2">
      <c r="C870" s="63"/>
    </row>
    <row r="871" spans="3:3" ht="12.75" customHeight="1" x14ac:dyDescent="0.2">
      <c r="C871" s="63"/>
    </row>
    <row r="872" spans="3:3" ht="12.75" customHeight="1" x14ac:dyDescent="0.2">
      <c r="C872" s="63"/>
    </row>
    <row r="873" spans="3:3" ht="12.75" customHeight="1" x14ac:dyDescent="0.2">
      <c r="C873" s="63"/>
    </row>
    <row r="874" spans="3:3" ht="12.75" customHeight="1" x14ac:dyDescent="0.2">
      <c r="C874" s="63"/>
    </row>
    <row r="875" spans="3:3" ht="12.75" customHeight="1" x14ac:dyDescent="0.2">
      <c r="C875" s="63"/>
    </row>
    <row r="876" spans="3:3" ht="12.75" customHeight="1" x14ac:dyDescent="0.2">
      <c r="C876" s="63"/>
    </row>
    <row r="877" spans="3:3" ht="12.75" customHeight="1" x14ac:dyDescent="0.2">
      <c r="C877" s="63"/>
    </row>
    <row r="878" spans="3:3" ht="12.75" customHeight="1" x14ac:dyDescent="0.2">
      <c r="C878" s="63"/>
    </row>
    <row r="879" spans="3:3" ht="12.75" customHeight="1" x14ac:dyDescent="0.2">
      <c r="C879" s="63"/>
    </row>
    <row r="880" spans="3:3" ht="12.75" customHeight="1" x14ac:dyDescent="0.2">
      <c r="C880" s="63"/>
    </row>
    <row r="881" spans="3:3" ht="12.75" customHeight="1" x14ac:dyDescent="0.2">
      <c r="C881" s="63"/>
    </row>
    <row r="882" spans="3:3" ht="12.75" customHeight="1" x14ac:dyDescent="0.2">
      <c r="C882" s="63"/>
    </row>
    <row r="883" spans="3:3" ht="12.75" customHeight="1" x14ac:dyDescent="0.2">
      <c r="C883" s="63"/>
    </row>
    <row r="884" spans="3:3" ht="12.75" customHeight="1" x14ac:dyDescent="0.2">
      <c r="C884" s="63"/>
    </row>
    <row r="885" spans="3:3" ht="12.75" customHeight="1" x14ac:dyDescent="0.2">
      <c r="C885" s="63"/>
    </row>
    <row r="886" spans="3:3" ht="12.75" customHeight="1" x14ac:dyDescent="0.2">
      <c r="C886" s="63"/>
    </row>
    <row r="887" spans="3:3" ht="12.75" customHeight="1" x14ac:dyDescent="0.2">
      <c r="C887" s="63"/>
    </row>
    <row r="888" spans="3:3" ht="12.75" customHeight="1" x14ac:dyDescent="0.2">
      <c r="C888" s="63"/>
    </row>
    <row r="889" spans="3:3" ht="12.75" customHeight="1" x14ac:dyDescent="0.2">
      <c r="C889" s="63"/>
    </row>
    <row r="890" spans="3:3" ht="12.75" customHeight="1" x14ac:dyDescent="0.2">
      <c r="C890" s="63"/>
    </row>
    <row r="891" spans="3:3" ht="12.75" customHeight="1" x14ac:dyDescent="0.2">
      <c r="C891" s="63"/>
    </row>
    <row r="892" spans="3:3" ht="12.75" customHeight="1" x14ac:dyDescent="0.2">
      <c r="C892" s="63"/>
    </row>
    <row r="893" spans="3:3" ht="12.75" customHeight="1" x14ac:dyDescent="0.2">
      <c r="C893" s="63"/>
    </row>
    <row r="894" spans="3:3" ht="12.75" customHeight="1" x14ac:dyDescent="0.2">
      <c r="C894" s="63"/>
    </row>
    <row r="895" spans="3:3" ht="12.75" customHeight="1" x14ac:dyDescent="0.2">
      <c r="C895" s="63"/>
    </row>
    <row r="896" spans="3:3" ht="12.75" customHeight="1" x14ac:dyDescent="0.2">
      <c r="C896" s="63"/>
    </row>
    <row r="897" spans="3:3" ht="12.75" customHeight="1" x14ac:dyDescent="0.2">
      <c r="C897" s="63"/>
    </row>
    <row r="898" spans="3:3" ht="12.75" customHeight="1" x14ac:dyDescent="0.2">
      <c r="C898" s="63"/>
    </row>
    <row r="899" spans="3:3" ht="12.75" customHeight="1" x14ac:dyDescent="0.2">
      <c r="C899" s="63"/>
    </row>
    <row r="900" spans="3:3" ht="12.75" customHeight="1" x14ac:dyDescent="0.2">
      <c r="C900" s="63"/>
    </row>
    <row r="901" spans="3:3" ht="12.75" customHeight="1" x14ac:dyDescent="0.2">
      <c r="C901" s="63"/>
    </row>
    <row r="902" spans="3:3" ht="12.75" customHeight="1" x14ac:dyDescent="0.2">
      <c r="C902" s="63"/>
    </row>
    <row r="903" spans="3:3" ht="12.75" customHeight="1" x14ac:dyDescent="0.2">
      <c r="C903" s="63"/>
    </row>
    <row r="904" spans="3:3" ht="12.75" customHeight="1" x14ac:dyDescent="0.2">
      <c r="C904" s="63"/>
    </row>
    <row r="905" spans="3:3" ht="12.75" customHeight="1" x14ac:dyDescent="0.2">
      <c r="C905" s="63"/>
    </row>
    <row r="906" spans="3:3" ht="12.75" customHeight="1" x14ac:dyDescent="0.2">
      <c r="C906" s="63"/>
    </row>
    <row r="907" spans="3:3" ht="12.75" customHeight="1" x14ac:dyDescent="0.2">
      <c r="C907" s="63"/>
    </row>
    <row r="908" spans="3:3" ht="12.75" customHeight="1" x14ac:dyDescent="0.2">
      <c r="C908" s="63"/>
    </row>
    <row r="909" spans="3:3" ht="12.75" customHeight="1" x14ac:dyDescent="0.2">
      <c r="C909" s="63"/>
    </row>
    <row r="910" spans="3:3" ht="12.75" customHeight="1" x14ac:dyDescent="0.2">
      <c r="C910" s="63"/>
    </row>
    <row r="911" spans="3:3" ht="12.75" customHeight="1" x14ac:dyDescent="0.2">
      <c r="C911" s="63"/>
    </row>
    <row r="912" spans="3:3" ht="12.75" customHeight="1" x14ac:dyDescent="0.2">
      <c r="C912" s="63"/>
    </row>
    <row r="913" spans="3:3" ht="12.75" customHeight="1" x14ac:dyDescent="0.2">
      <c r="C913" s="63"/>
    </row>
    <row r="914" spans="3:3" ht="12.75" customHeight="1" x14ac:dyDescent="0.2">
      <c r="C914" s="63"/>
    </row>
    <row r="915" spans="3:3" ht="12.75" customHeight="1" x14ac:dyDescent="0.2">
      <c r="C915" s="63"/>
    </row>
    <row r="916" spans="3:3" ht="12.75" customHeight="1" x14ac:dyDescent="0.2">
      <c r="C916" s="63"/>
    </row>
    <row r="917" spans="3:3" ht="12.75" customHeight="1" x14ac:dyDescent="0.2">
      <c r="C917" s="63"/>
    </row>
    <row r="918" spans="3:3" ht="12.75" customHeight="1" x14ac:dyDescent="0.2">
      <c r="C918" s="63"/>
    </row>
    <row r="919" spans="3:3" ht="12.75" customHeight="1" x14ac:dyDescent="0.2">
      <c r="C919" s="63"/>
    </row>
    <row r="920" spans="3:3" ht="12.75" customHeight="1" x14ac:dyDescent="0.2">
      <c r="C920" s="63"/>
    </row>
    <row r="921" spans="3:3" ht="12.75" customHeight="1" x14ac:dyDescent="0.2">
      <c r="C921" s="63"/>
    </row>
    <row r="922" spans="3:3" ht="12.75" customHeight="1" x14ac:dyDescent="0.2">
      <c r="C922" s="63"/>
    </row>
    <row r="923" spans="3:3" ht="12.75" customHeight="1" x14ac:dyDescent="0.2">
      <c r="C923" s="63"/>
    </row>
    <row r="924" spans="3:3" ht="12.75" customHeight="1" x14ac:dyDescent="0.2">
      <c r="C924" s="63"/>
    </row>
    <row r="925" spans="3:3" ht="12.75" customHeight="1" x14ac:dyDescent="0.2">
      <c r="C925" s="63"/>
    </row>
    <row r="926" spans="3:3" ht="12.75" customHeight="1" x14ac:dyDescent="0.2">
      <c r="C926" s="63"/>
    </row>
    <row r="927" spans="3:3" ht="12.75" customHeight="1" x14ac:dyDescent="0.2">
      <c r="C927" s="63"/>
    </row>
    <row r="928" spans="3:3" ht="12.75" customHeight="1" x14ac:dyDescent="0.2">
      <c r="C928" s="63"/>
    </row>
    <row r="929" spans="3:3" ht="12.75" customHeight="1" x14ac:dyDescent="0.2">
      <c r="C929" s="63"/>
    </row>
    <row r="930" spans="3:3" ht="12.75" customHeight="1" x14ac:dyDescent="0.2">
      <c r="C930" s="63"/>
    </row>
    <row r="931" spans="3:3" ht="12.75" customHeight="1" x14ac:dyDescent="0.2">
      <c r="C931" s="63"/>
    </row>
    <row r="932" spans="3:3" ht="12.75" customHeight="1" x14ac:dyDescent="0.2">
      <c r="C932" s="63"/>
    </row>
    <row r="933" spans="3:3" ht="12.75" customHeight="1" x14ac:dyDescent="0.2">
      <c r="C933" s="63"/>
    </row>
    <row r="934" spans="3:3" ht="12.75" customHeight="1" x14ac:dyDescent="0.2">
      <c r="C934" s="63"/>
    </row>
    <row r="935" spans="3:3" ht="12.75" customHeight="1" x14ac:dyDescent="0.2">
      <c r="C935" s="63"/>
    </row>
    <row r="936" spans="3:3" ht="12.75" customHeight="1" x14ac:dyDescent="0.2">
      <c r="C936" s="63"/>
    </row>
    <row r="937" spans="3:3" ht="12.75" customHeight="1" x14ac:dyDescent="0.2">
      <c r="C937" s="63"/>
    </row>
    <row r="938" spans="3:3" ht="12.75" customHeight="1" x14ac:dyDescent="0.2">
      <c r="C938" s="63"/>
    </row>
    <row r="939" spans="3:3" ht="12.75" customHeight="1" x14ac:dyDescent="0.2">
      <c r="C939" s="63"/>
    </row>
    <row r="940" spans="3:3" ht="12.75" customHeight="1" x14ac:dyDescent="0.2">
      <c r="C940" s="63"/>
    </row>
    <row r="941" spans="3:3" ht="12.75" customHeight="1" x14ac:dyDescent="0.2">
      <c r="C941" s="63"/>
    </row>
    <row r="942" spans="3:3" ht="12.75" customHeight="1" x14ac:dyDescent="0.2">
      <c r="C942" s="63"/>
    </row>
    <row r="943" spans="3:3" ht="12.75" customHeight="1" x14ac:dyDescent="0.2">
      <c r="C943" s="63"/>
    </row>
    <row r="944" spans="3:3" ht="12.75" customHeight="1" x14ac:dyDescent="0.2">
      <c r="C944" s="63"/>
    </row>
    <row r="945" spans="3:3" ht="12.75" customHeight="1" x14ac:dyDescent="0.2">
      <c r="C945" s="63"/>
    </row>
    <row r="946" spans="3:3" ht="12.75" customHeight="1" x14ac:dyDescent="0.2">
      <c r="C946" s="63"/>
    </row>
    <row r="947" spans="3:3" ht="12.75" customHeight="1" x14ac:dyDescent="0.2">
      <c r="C947" s="63"/>
    </row>
    <row r="948" spans="3:3" ht="12.75" customHeight="1" x14ac:dyDescent="0.2">
      <c r="C948" s="63"/>
    </row>
    <row r="949" spans="3:3" ht="12.75" customHeight="1" x14ac:dyDescent="0.2">
      <c r="C949" s="63"/>
    </row>
    <row r="950" spans="3:3" ht="12.75" customHeight="1" x14ac:dyDescent="0.2">
      <c r="C950" s="63"/>
    </row>
    <row r="951" spans="3:3" ht="12.75" customHeight="1" x14ac:dyDescent="0.2">
      <c r="C951" s="63"/>
    </row>
    <row r="952" spans="3:3" ht="12.75" customHeight="1" x14ac:dyDescent="0.2">
      <c r="C952" s="63"/>
    </row>
    <row r="953" spans="3:3" ht="12.75" customHeight="1" x14ac:dyDescent="0.2">
      <c r="C953" s="63"/>
    </row>
    <row r="954" spans="3:3" ht="12.75" customHeight="1" x14ac:dyDescent="0.2">
      <c r="C954" s="63"/>
    </row>
    <row r="955" spans="3:3" ht="12.75" customHeight="1" x14ac:dyDescent="0.2">
      <c r="C955" s="63"/>
    </row>
    <row r="956" spans="3:3" ht="12.75" customHeight="1" x14ac:dyDescent="0.2">
      <c r="C956" s="63"/>
    </row>
    <row r="957" spans="3:3" ht="12.75" customHeight="1" x14ac:dyDescent="0.2">
      <c r="C957" s="63"/>
    </row>
    <row r="958" spans="3:3" ht="12.75" customHeight="1" x14ac:dyDescent="0.2">
      <c r="C958" s="63"/>
    </row>
    <row r="959" spans="3:3" ht="12.75" customHeight="1" x14ac:dyDescent="0.2">
      <c r="C959" s="63"/>
    </row>
    <row r="960" spans="3:3" ht="12.75" customHeight="1" x14ac:dyDescent="0.2">
      <c r="C960" s="63"/>
    </row>
    <row r="961" spans="3:3" ht="12.75" customHeight="1" x14ac:dyDescent="0.2">
      <c r="C961" s="63"/>
    </row>
    <row r="962" spans="3:3" ht="12.75" customHeight="1" x14ac:dyDescent="0.2">
      <c r="C962" s="63"/>
    </row>
    <row r="963" spans="3:3" ht="12.75" customHeight="1" x14ac:dyDescent="0.2">
      <c r="C963" s="63"/>
    </row>
    <row r="964" spans="3:3" ht="12.75" customHeight="1" x14ac:dyDescent="0.2">
      <c r="C964" s="63"/>
    </row>
    <row r="965" spans="3:3" ht="12.75" customHeight="1" x14ac:dyDescent="0.2">
      <c r="C965" s="63"/>
    </row>
    <row r="966" spans="3:3" ht="12.75" customHeight="1" x14ac:dyDescent="0.2">
      <c r="C966" s="63"/>
    </row>
    <row r="967" spans="3:3" ht="12.75" customHeight="1" x14ac:dyDescent="0.2">
      <c r="C967" s="63"/>
    </row>
    <row r="968" spans="3:3" ht="12.75" customHeight="1" x14ac:dyDescent="0.2">
      <c r="C968" s="63"/>
    </row>
    <row r="969" spans="3:3" ht="12.75" customHeight="1" x14ac:dyDescent="0.2">
      <c r="C969" s="63"/>
    </row>
    <row r="970" spans="3:3" ht="12.75" customHeight="1" x14ac:dyDescent="0.2">
      <c r="C970" s="63"/>
    </row>
    <row r="971" spans="3:3" ht="12.75" customHeight="1" x14ac:dyDescent="0.2">
      <c r="C971" s="63"/>
    </row>
    <row r="972" spans="3:3" ht="12.75" customHeight="1" x14ac:dyDescent="0.2">
      <c r="C972" s="63"/>
    </row>
    <row r="973" spans="3:3" ht="12.75" customHeight="1" x14ac:dyDescent="0.2">
      <c r="C973" s="63"/>
    </row>
    <row r="974" spans="3:3" ht="12.75" customHeight="1" x14ac:dyDescent="0.2">
      <c r="C974" s="63"/>
    </row>
    <row r="975" spans="3:3" ht="12.75" customHeight="1" x14ac:dyDescent="0.2">
      <c r="C975" s="63"/>
    </row>
    <row r="976" spans="3:3" ht="12.75" customHeight="1" x14ac:dyDescent="0.2">
      <c r="C976" s="63"/>
    </row>
    <row r="977" spans="3:3" ht="12.75" customHeight="1" x14ac:dyDescent="0.2">
      <c r="C977" s="63"/>
    </row>
    <row r="978" spans="3:3" ht="12.75" customHeight="1" x14ac:dyDescent="0.2">
      <c r="C978" s="63"/>
    </row>
    <row r="979" spans="3:3" ht="12.75" customHeight="1" x14ac:dyDescent="0.2">
      <c r="C979" s="63"/>
    </row>
    <row r="980" spans="3:3" ht="12.75" customHeight="1" x14ac:dyDescent="0.2">
      <c r="C980" s="63"/>
    </row>
    <row r="981" spans="3:3" ht="12.75" customHeight="1" x14ac:dyDescent="0.2">
      <c r="C981" s="63"/>
    </row>
    <row r="982" spans="3:3" ht="12.75" customHeight="1" x14ac:dyDescent="0.2">
      <c r="C982" s="63"/>
    </row>
    <row r="983" spans="3:3" ht="12.75" customHeight="1" x14ac:dyDescent="0.2">
      <c r="C983" s="63"/>
    </row>
    <row r="984" spans="3:3" ht="12.75" customHeight="1" x14ac:dyDescent="0.2">
      <c r="C984" s="63"/>
    </row>
    <row r="985" spans="3:3" ht="12.75" customHeight="1" x14ac:dyDescent="0.2">
      <c r="C985" s="63"/>
    </row>
    <row r="986" spans="3:3" ht="12.75" customHeight="1" x14ac:dyDescent="0.2">
      <c r="C986" s="63"/>
    </row>
    <row r="987" spans="3:3" ht="12.75" customHeight="1" x14ac:dyDescent="0.2">
      <c r="C987" s="63"/>
    </row>
    <row r="988" spans="3:3" ht="12.75" customHeight="1" x14ac:dyDescent="0.2">
      <c r="C988" s="63"/>
    </row>
    <row r="989" spans="3:3" ht="12.75" customHeight="1" x14ac:dyDescent="0.2">
      <c r="C989" s="63"/>
    </row>
    <row r="990" spans="3:3" ht="12.75" customHeight="1" x14ac:dyDescent="0.2">
      <c r="C990" s="63"/>
    </row>
    <row r="991" spans="3:3" ht="12.75" customHeight="1" x14ac:dyDescent="0.2">
      <c r="C991" s="63"/>
    </row>
    <row r="992" spans="3:3" ht="12.75" customHeight="1" x14ac:dyDescent="0.2">
      <c r="C992" s="63"/>
    </row>
    <row r="993" spans="3:3" ht="12.75" customHeight="1" x14ac:dyDescent="0.2">
      <c r="C993" s="63"/>
    </row>
    <row r="994" spans="3:3" ht="12.75" customHeight="1" x14ac:dyDescent="0.2">
      <c r="C994" s="63"/>
    </row>
    <row r="995" spans="3:3" ht="12.75" customHeight="1" x14ac:dyDescent="0.2">
      <c r="C995" s="63"/>
    </row>
    <row r="996" spans="3:3" ht="12.75" customHeight="1" x14ac:dyDescent="0.2">
      <c r="C996" s="63"/>
    </row>
    <row r="997" spans="3:3" ht="12.75" customHeight="1" x14ac:dyDescent="0.2">
      <c r="C997" s="63"/>
    </row>
    <row r="998" spans="3:3" ht="12.75" customHeight="1" x14ac:dyDescent="0.2">
      <c r="C998" s="63"/>
    </row>
    <row r="999" spans="3:3" ht="12.75" customHeight="1" x14ac:dyDescent="0.2">
      <c r="C999" s="63"/>
    </row>
  </sheetData>
  <mergeCells count="9">
    <mergeCell ref="A41:B41"/>
    <mergeCell ref="A42:B42"/>
    <mergeCell ref="A1:C1"/>
    <mergeCell ref="A4:C4"/>
    <mergeCell ref="A7:B7"/>
    <mergeCell ref="A10:B10"/>
    <mergeCell ref="A11:B11"/>
    <mergeCell ref="A13:C13"/>
    <mergeCell ref="A37:B37"/>
  </mergeCells>
  <pageMargins left="0.70866141732283472" right="0.70866141732283472" top="0.74803149606299213" bottom="0.74803149606299213" header="0" footer="0"/>
  <pageSetup scale="85" orientation="portrait" r:id="rId1"/>
  <headerFooter>
    <oddFooter>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999FF"/>
    <pageSetUpPr fitToPage="1"/>
  </sheetPr>
  <dimension ref="A1:C998"/>
  <sheetViews>
    <sheetView tabSelected="1" view="pageLayout" zoomScaleNormal="100" workbookViewId="0">
      <selection activeCell="C40" sqref="C40"/>
    </sheetView>
  </sheetViews>
  <sheetFormatPr defaultColWidth="14.42578125" defaultRowHeight="15" customHeight="1" x14ac:dyDescent="0.2"/>
  <cols>
    <col min="1" max="1" width="8" customWidth="1"/>
    <col min="2" max="2" width="77" customWidth="1"/>
    <col min="3" max="3" width="21.28515625" customWidth="1"/>
    <col min="4" max="26" width="8" customWidth="1"/>
  </cols>
  <sheetData>
    <row r="1" spans="1:3" ht="12.75" customHeight="1" x14ac:dyDescent="0.2"/>
    <row r="2" spans="1:3" ht="12.75" customHeight="1" x14ac:dyDescent="0.2"/>
    <row r="3" spans="1:3" ht="18" customHeight="1" x14ac:dyDescent="0.25">
      <c r="A3" s="287" t="s">
        <v>429</v>
      </c>
      <c r="B3" s="284"/>
      <c r="C3" s="284"/>
    </row>
    <row r="4" spans="1:3" ht="18" customHeight="1" x14ac:dyDescent="0.25">
      <c r="A4" s="2"/>
      <c r="B4" s="2"/>
      <c r="C4" s="1" t="s">
        <v>310</v>
      </c>
    </row>
    <row r="5" spans="1:3" ht="12.75" customHeight="1" x14ac:dyDescent="0.2">
      <c r="C5" s="3" t="s">
        <v>1</v>
      </c>
    </row>
    <row r="6" spans="1:3" ht="15.75" customHeight="1" x14ac:dyDescent="0.25">
      <c r="A6" s="285" t="s">
        <v>2</v>
      </c>
      <c r="B6" s="286"/>
      <c r="C6" s="281"/>
    </row>
    <row r="7" spans="1:3" ht="15" customHeight="1" x14ac:dyDescent="0.2">
      <c r="A7" s="4" t="s">
        <v>5</v>
      </c>
      <c r="B7" s="4" t="s">
        <v>6</v>
      </c>
      <c r="C7" s="5" t="s">
        <v>391</v>
      </c>
    </row>
    <row r="8" spans="1:3" ht="15" customHeight="1" x14ac:dyDescent="0.2">
      <c r="A8" s="4" t="s">
        <v>72</v>
      </c>
      <c r="B8" s="4" t="s">
        <v>73</v>
      </c>
      <c r="C8" s="5">
        <v>1400000</v>
      </c>
    </row>
    <row r="9" spans="1:3" ht="15" customHeight="1" x14ac:dyDescent="0.2">
      <c r="A9" s="4" t="s">
        <v>313</v>
      </c>
      <c r="B9" s="4" t="s">
        <v>314</v>
      </c>
      <c r="C9" s="5">
        <v>0</v>
      </c>
    </row>
    <row r="10" spans="1:3" ht="15.75" customHeight="1" x14ac:dyDescent="0.25">
      <c r="A10" s="289" t="s">
        <v>312</v>
      </c>
      <c r="B10" s="281"/>
      <c r="C10" s="20">
        <f>SUM(C8:C9)</f>
        <v>1400000</v>
      </c>
    </row>
    <row r="11" spans="1:3" ht="15" customHeight="1" x14ac:dyDescent="0.2">
      <c r="A11" s="4" t="s">
        <v>315</v>
      </c>
      <c r="B11" s="4" t="s">
        <v>316</v>
      </c>
      <c r="C11" s="5"/>
    </row>
    <row r="12" spans="1:3" ht="15" customHeight="1" x14ac:dyDescent="0.2">
      <c r="A12" s="4" t="s">
        <v>289</v>
      </c>
      <c r="B12" s="4" t="s">
        <v>317</v>
      </c>
      <c r="C12" s="5">
        <v>52790000</v>
      </c>
    </row>
    <row r="13" spans="1:3" ht="15.75" customHeight="1" x14ac:dyDescent="0.25">
      <c r="A13" s="289" t="s">
        <v>86</v>
      </c>
      <c r="B13" s="281"/>
      <c r="C13" s="20">
        <f>SUM(C11:C12)</f>
        <v>52790000</v>
      </c>
    </row>
    <row r="14" spans="1:3" ht="18" customHeight="1" x14ac:dyDescent="0.25">
      <c r="A14" s="282" t="s">
        <v>99</v>
      </c>
      <c r="B14" s="281"/>
      <c r="C14" s="26">
        <f>SUM(C10+C13)</f>
        <v>54190000</v>
      </c>
    </row>
    <row r="15" spans="1:3" ht="15" customHeight="1" x14ac:dyDescent="0.2">
      <c r="B15" s="24"/>
      <c r="C15" s="24"/>
    </row>
    <row r="16" spans="1:3" ht="15.75" customHeight="1" x14ac:dyDescent="0.25">
      <c r="A16" s="285" t="s">
        <v>113</v>
      </c>
      <c r="B16" s="286"/>
      <c r="C16" s="281"/>
    </row>
    <row r="17" spans="1:3" ht="15" customHeight="1" x14ac:dyDescent="0.2">
      <c r="A17" s="4" t="s">
        <v>5</v>
      </c>
      <c r="B17" s="4" t="s">
        <v>6</v>
      </c>
      <c r="C17" s="5" t="s">
        <v>391</v>
      </c>
    </row>
    <row r="18" spans="1:3" ht="15" customHeight="1" x14ac:dyDescent="0.2">
      <c r="A18" s="4" t="s">
        <v>119</v>
      </c>
      <c r="B18" s="4" t="s">
        <v>122</v>
      </c>
      <c r="C18" s="5">
        <v>22880000</v>
      </c>
    </row>
    <row r="19" spans="1:3" ht="15" customHeight="1" x14ac:dyDescent="0.2">
      <c r="A19" s="4" t="s">
        <v>123</v>
      </c>
      <c r="B19" s="4" t="s">
        <v>124</v>
      </c>
      <c r="C19" s="5">
        <v>915000</v>
      </c>
    </row>
    <row r="20" spans="1:3" ht="15" customHeight="1" x14ac:dyDescent="0.2">
      <c r="A20" s="4" t="s">
        <v>318</v>
      </c>
      <c r="B20" s="4" t="s">
        <v>319</v>
      </c>
      <c r="C20" s="5">
        <v>400000</v>
      </c>
    </row>
    <row r="21" spans="1:3" ht="15" customHeight="1" x14ac:dyDescent="0.2">
      <c r="A21" s="4" t="s">
        <v>130</v>
      </c>
      <c r="B21" s="4" t="s">
        <v>430</v>
      </c>
      <c r="C21" s="5">
        <v>2580000</v>
      </c>
    </row>
    <row r="22" spans="1:3" ht="15" customHeight="1" x14ac:dyDescent="0.2">
      <c r="A22" s="126" t="s">
        <v>323</v>
      </c>
      <c r="B22" s="127" t="s">
        <v>137</v>
      </c>
      <c r="C22" s="129">
        <f>SUM(C18:C21)</f>
        <v>26775000</v>
      </c>
    </row>
    <row r="23" spans="1:3" ht="15" customHeight="1" x14ac:dyDescent="0.2">
      <c r="A23" s="15" t="s">
        <v>139</v>
      </c>
      <c r="B23" s="15" t="s">
        <v>326</v>
      </c>
      <c r="C23" s="129">
        <v>3500000</v>
      </c>
    </row>
    <row r="24" spans="1:3" ht="15" customHeight="1" x14ac:dyDescent="0.2">
      <c r="A24" s="4" t="s">
        <v>142</v>
      </c>
      <c r="B24" s="4" t="s">
        <v>143</v>
      </c>
      <c r="C24" s="5">
        <v>0</v>
      </c>
    </row>
    <row r="25" spans="1:3" ht="15" customHeight="1" x14ac:dyDescent="0.2">
      <c r="A25" s="4" t="s">
        <v>144</v>
      </c>
      <c r="B25" s="4" t="s">
        <v>145</v>
      </c>
      <c r="C25" s="5">
        <v>17700000</v>
      </c>
    </row>
    <row r="26" spans="1:3" ht="15" customHeight="1" x14ac:dyDescent="0.2">
      <c r="A26" s="4" t="s">
        <v>148</v>
      </c>
      <c r="B26" s="4" t="s">
        <v>149</v>
      </c>
      <c r="C26" s="5">
        <v>0</v>
      </c>
    </row>
    <row r="27" spans="1:3" ht="15" customHeight="1" x14ac:dyDescent="0.2">
      <c r="A27" s="4" t="s">
        <v>152</v>
      </c>
      <c r="B27" s="4" t="s">
        <v>153</v>
      </c>
      <c r="C27" s="5">
        <v>50000</v>
      </c>
    </row>
    <row r="28" spans="1:3" ht="15" customHeight="1" x14ac:dyDescent="0.2">
      <c r="A28" s="4" t="s">
        <v>157</v>
      </c>
      <c r="B28" s="4" t="s">
        <v>158</v>
      </c>
      <c r="C28" s="5">
        <v>400000</v>
      </c>
    </row>
    <row r="29" spans="1:3" ht="15" customHeight="1" x14ac:dyDescent="0.2">
      <c r="A29" s="4" t="s">
        <v>162</v>
      </c>
      <c r="B29" s="4" t="s">
        <v>431</v>
      </c>
      <c r="C29" s="5">
        <v>300000</v>
      </c>
    </row>
    <row r="30" spans="1:3" ht="15" customHeight="1" x14ac:dyDescent="0.2">
      <c r="A30" s="4" t="s">
        <v>165</v>
      </c>
      <c r="B30" s="4" t="s">
        <v>166</v>
      </c>
      <c r="C30" s="5">
        <v>0</v>
      </c>
    </row>
    <row r="31" spans="1:3" ht="15" customHeight="1" x14ac:dyDescent="0.2">
      <c r="A31" s="4" t="s">
        <v>167</v>
      </c>
      <c r="B31" s="4" t="s">
        <v>168</v>
      </c>
      <c r="C31" s="5">
        <v>1000000</v>
      </c>
    </row>
    <row r="32" spans="1:3" ht="15" customHeight="1" x14ac:dyDescent="0.2">
      <c r="A32" s="4" t="s">
        <v>169</v>
      </c>
      <c r="B32" s="4" t="s">
        <v>170</v>
      </c>
      <c r="C32" s="5">
        <v>0</v>
      </c>
    </row>
    <row r="33" spans="1:3" ht="15" customHeight="1" x14ac:dyDescent="0.2">
      <c r="A33" s="4" t="s">
        <v>171</v>
      </c>
      <c r="B33" s="4" t="s">
        <v>329</v>
      </c>
      <c r="C33" s="5">
        <v>4465000</v>
      </c>
    </row>
    <row r="34" spans="1:3" ht="15" customHeight="1" x14ac:dyDescent="0.2">
      <c r="A34" s="4" t="s">
        <v>330</v>
      </c>
      <c r="B34" s="4" t="s">
        <v>331</v>
      </c>
      <c r="C34" s="5"/>
    </row>
    <row r="35" spans="1:3" ht="15" customHeight="1" x14ac:dyDescent="0.2">
      <c r="A35" s="4" t="s">
        <v>175</v>
      </c>
      <c r="B35" s="4" t="s">
        <v>176</v>
      </c>
      <c r="C35" s="5">
        <v>0</v>
      </c>
    </row>
    <row r="36" spans="1:3" ht="15" customHeight="1" x14ac:dyDescent="0.2">
      <c r="A36" s="126" t="s">
        <v>333</v>
      </c>
      <c r="B36" s="127" t="s">
        <v>179</v>
      </c>
      <c r="C36" s="132">
        <f>SUM(C24:C35)</f>
        <v>23915000</v>
      </c>
    </row>
    <row r="37" spans="1:3" ht="15.75" customHeight="1" x14ac:dyDescent="0.25">
      <c r="A37" s="334" t="s">
        <v>334</v>
      </c>
      <c r="B37" s="281"/>
      <c r="C37" s="134">
        <f>SUM(C22+C23+C36)</f>
        <v>54190000</v>
      </c>
    </row>
    <row r="38" spans="1:3" ht="15" customHeight="1" x14ac:dyDescent="0.2">
      <c r="A38" s="4" t="s">
        <v>206</v>
      </c>
      <c r="B38" s="4" t="s">
        <v>207</v>
      </c>
      <c r="C38" s="5">
        <v>0</v>
      </c>
    </row>
    <row r="39" spans="1:3" ht="15" customHeight="1" x14ac:dyDescent="0.2">
      <c r="A39" s="4" t="s">
        <v>209</v>
      </c>
      <c r="B39" s="4" t="s">
        <v>335</v>
      </c>
      <c r="C39" s="5">
        <v>0</v>
      </c>
    </row>
    <row r="40" spans="1:3" ht="15" customHeight="1" x14ac:dyDescent="0.2">
      <c r="A40" s="126" t="s">
        <v>187</v>
      </c>
      <c r="B40" s="127" t="s">
        <v>336</v>
      </c>
      <c r="C40" s="132">
        <f>SUM(C38:C39)</f>
        <v>0</v>
      </c>
    </row>
    <row r="41" spans="1:3" ht="15.75" customHeight="1" x14ac:dyDescent="0.25">
      <c r="A41" s="334" t="s">
        <v>212</v>
      </c>
      <c r="B41" s="281"/>
      <c r="C41" s="20">
        <f>SUM(C40)</f>
        <v>0</v>
      </c>
    </row>
    <row r="42" spans="1:3" ht="18" customHeight="1" x14ac:dyDescent="0.25">
      <c r="A42" s="282" t="s">
        <v>337</v>
      </c>
      <c r="B42" s="281"/>
      <c r="C42" s="26">
        <f>SUM(C41+C37)</f>
        <v>54190000</v>
      </c>
    </row>
    <row r="43" spans="1:3" ht="12.75" customHeight="1" x14ac:dyDescent="0.2">
      <c r="A43" s="6" t="s">
        <v>146</v>
      </c>
      <c r="B43" s="6" t="s">
        <v>147</v>
      </c>
      <c r="C43" s="43">
        <f>SUM(C10-C37)</f>
        <v>-52790000</v>
      </c>
    </row>
    <row r="44" spans="1:3" ht="12.75" customHeight="1" x14ac:dyDescent="0.2">
      <c r="A44" s="6" t="s">
        <v>150</v>
      </c>
      <c r="B44" s="6" t="s">
        <v>151</v>
      </c>
      <c r="C44" s="43">
        <f>SUM(0-C41)</f>
        <v>0</v>
      </c>
    </row>
    <row r="45" spans="1:3" ht="12.75" customHeight="1" x14ac:dyDescent="0.2">
      <c r="A45" s="6" t="s">
        <v>154</v>
      </c>
      <c r="B45" s="6" t="s">
        <v>338</v>
      </c>
      <c r="C45" s="43">
        <f>SUM(C13)</f>
        <v>52790000</v>
      </c>
    </row>
    <row r="46" spans="1:3" ht="12.75" customHeight="1" x14ac:dyDescent="0.2"/>
    <row r="47" spans="1:3" ht="12.75" customHeight="1" x14ac:dyDescent="0.2"/>
    <row r="48" spans="1:3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</sheetData>
  <mergeCells count="9">
    <mergeCell ref="A41:B41"/>
    <mergeCell ref="A42:B42"/>
    <mergeCell ref="A3:C3"/>
    <mergeCell ref="A6:C6"/>
    <mergeCell ref="A10:B10"/>
    <mergeCell ref="A13:B13"/>
    <mergeCell ref="A14:B14"/>
    <mergeCell ref="A16:C16"/>
    <mergeCell ref="A37:B37"/>
  </mergeCells>
  <pageMargins left="0.70866141732283472" right="0.70866141732283472" top="0.74803149606299213" bottom="0.74803149606299213" header="0" footer="0"/>
  <pageSetup scale="86" orientation="portrait" r:id="rId1"/>
  <headerFooter>
    <oddFooter>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99FF"/>
  </sheetPr>
  <dimension ref="A1:Z1006"/>
  <sheetViews>
    <sheetView view="pageLayout" topLeftCell="A22" zoomScaleNormal="100" workbookViewId="0">
      <selection activeCell="A47" sqref="A47"/>
    </sheetView>
  </sheetViews>
  <sheetFormatPr defaultColWidth="14.42578125" defaultRowHeight="15" customHeight="1" x14ac:dyDescent="0.2"/>
  <cols>
    <col min="1" max="1" width="11.42578125" customWidth="1"/>
    <col min="2" max="2" width="78.5703125" customWidth="1"/>
    <col min="3" max="3" width="21.28515625" customWidth="1"/>
    <col min="4" max="6" width="8" customWidth="1"/>
    <col min="7" max="7" width="13" customWidth="1"/>
    <col min="8" max="26" width="8" customWidth="1"/>
  </cols>
  <sheetData>
    <row r="1" spans="1:3" ht="41.25" customHeight="1" x14ac:dyDescent="0.2">
      <c r="A1" s="288" t="s">
        <v>392</v>
      </c>
      <c r="B1" s="284"/>
      <c r="C1" s="284"/>
    </row>
    <row r="2" spans="1:3" ht="12.75" customHeight="1" x14ac:dyDescent="0.2">
      <c r="C2" s="1" t="s">
        <v>0</v>
      </c>
    </row>
    <row r="3" spans="1:3" ht="12.75" customHeight="1" x14ac:dyDescent="0.2">
      <c r="C3" s="1" t="s">
        <v>1</v>
      </c>
    </row>
    <row r="4" spans="1:3" ht="15.75" customHeight="1" x14ac:dyDescent="0.25">
      <c r="A4" s="285" t="s">
        <v>2</v>
      </c>
      <c r="B4" s="286"/>
      <c r="C4" s="281"/>
    </row>
    <row r="5" spans="1:3" ht="15" customHeight="1" x14ac:dyDescent="0.2">
      <c r="A5" s="4" t="s">
        <v>5</v>
      </c>
      <c r="B5" s="4" t="s">
        <v>6</v>
      </c>
      <c r="C5" s="5" t="s">
        <v>391</v>
      </c>
    </row>
    <row r="6" spans="1:3" ht="12.75" customHeight="1" x14ac:dyDescent="0.2">
      <c r="A6" s="6" t="s">
        <v>8</v>
      </c>
      <c r="B6" s="6" t="s">
        <v>10</v>
      </c>
      <c r="C6" s="8">
        <v>65180727</v>
      </c>
    </row>
    <row r="7" spans="1:3" ht="12.75" customHeight="1" x14ac:dyDescent="0.2">
      <c r="A7" s="6" t="s">
        <v>25</v>
      </c>
      <c r="B7" s="6" t="s">
        <v>27</v>
      </c>
      <c r="C7" s="8">
        <v>93478450</v>
      </c>
    </row>
    <row r="8" spans="1:3" ht="12.75" customHeight="1" x14ac:dyDescent="0.2">
      <c r="A8" s="6" t="s">
        <v>31</v>
      </c>
      <c r="B8" s="6" t="s">
        <v>384</v>
      </c>
      <c r="C8" s="8">
        <v>39663134</v>
      </c>
    </row>
    <row r="9" spans="1:3" ht="12.75" customHeight="1" x14ac:dyDescent="0.2">
      <c r="A9" s="6" t="s">
        <v>31</v>
      </c>
      <c r="B9" s="6" t="s">
        <v>32</v>
      </c>
      <c r="C9" s="8">
        <v>59562202</v>
      </c>
    </row>
    <row r="10" spans="1:3" ht="12.75" customHeight="1" x14ac:dyDescent="0.2">
      <c r="A10" s="6" t="s">
        <v>35</v>
      </c>
      <c r="B10" s="6" t="s">
        <v>37</v>
      </c>
      <c r="C10" s="8">
        <v>3562930</v>
      </c>
    </row>
    <row r="11" spans="1:3" ht="12.75" customHeight="1" x14ac:dyDescent="0.2">
      <c r="A11" s="6" t="s">
        <v>393</v>
      </c>
      <c r="B11" s="6" t="s">
        <v>394</v>
      </c>
      <c r="C11" s="8">
        <v>3374542</v>
      </c>
    </row>
    <row r="12" spans="1:3" ht="15" customHeight="1" x14ac:dyDescent="0.2">
      <c r="A12" s="4" t="s">
        <v>39</v>
      </c>
      <c r="B12" s="4" t="s">
        <v>40</v>
      </c>
      <c r="C12" s="5">
        <f>SUM(C6:C11)</f>
        <v>264821985</v>
      </c>
    </row>
    <row r="13" spans="1:3" ht="15" customHeight="1" x14ac:dyDescent="0.2">
      <c r="A13" s="4" t="s">
        <v>45</v>
      </c>
      <c r="B13" s="4" t="s">
        <v>46</v>
      </c>
      <c r="C13" s="5">
        <v>74000000</v>
      </c>
    </row>
    <row r="14" spans="1:3" ht="12.75" customHeight="1" x14ac:dyDescent="0.2">
      <c r="A14" s="14"/>
      <c r="B14" s="14" t="s">
        <v>53</v>
      </c>
      <c r="C14" s="8">
        <v>32000000</v>
      </c>
    </row>
    <row r="15" spans="1:3" ht="12.75" customHeight="1" x14ac:dyDescent="0.2">
      <c r="A15" s="14"/>
      <c r="B15" s="173" t="s">
        <v>350</v>
      </c>
      <c r="C15" s="8">
        <v>3400000</v>
      </c>
    </row>
    <row r="16" spans="1:3" ht="12.75" customHeight="1" x14ac:dyDescent="0.2">
      <c r="A16" s="14"/>
      <c r="B16" s="14" t="s">
        <v>395</v>
      </c>
      <c r="C16" s="8">
        <v>8000000</v>
      </c>
    </row>
    <row r="17" spans="1:26" ht="15.75" customHeight="1" x14ac:dyDescent="0.25">
      <c r="A17" s="15" t="s">
        <v>26</v>
      </c>
      <c r="B17" s="15" t="s">
        <v>33</v>
      </c>
      <c r="C17" s="17">
        <f>SUM(C12:C13)</f>
        <v>338821985</v>
      </c>
    </row>
    <row r="18" spans="1:26" ht="15" customHeight="1" x14ac:dyDescent="0.2">
      <c r="A18" s="4" t="s">
        <v>66</v>
      </c>
      <c r="B18" s="4" t="s">
        <v>67</v>
      </c>
      <c r="C18" s="5">
        <v>20000000</v>
      </c>
    </row>
    <row r="19" spans="1:26" ht="15" customHeight="1" x14ac:dyDescent="0.2">
      <c r="A19" s="4"/>
      <c r="B19" s="4" t="s">
        <v>385</v>
      </c>
      <c r="C19" s="5">
        <v>100000</v>
      </c>
    </row>
    <row r="20" spans="1:26" ht="15.75" customHeight="1" x14ac:dyDescent="0.25">
      <c r="A20" s="15" t="s">
        <v>48</v>
      </c>
      <c r="B20" s="15" t="s">
        <v>50</v>
      </c>
      <c r="C20" s="17">
        <f>SUM(C18:C19)</f>
        <v>20100000</v>
      </c>
    </row>
    <row r="21" spans="1:26" ht="15" customHeight="1" x14ac:dyDescent="0.2">
      <c r="A21" s="4" t="s">
        <v>72</v>
      </c>
      <c r="B21" s="4" t="s">
        <v>73</v>
      </c>
      <c r="C21" s="5">
        <v>2100000</v>
      </c>
    </row>
    <row r="22" spans="1:26" ht="15.75" customHeight="1" x14ac:dyDescent="0.2">
      <c r="A22" s="4" t="s">
        <v>75</v>
      </c>
      <c r="B22" s="4" t="s">
        <v>78</v>
      </c>
      <c r="C22" s="5"/>
    </row>
    <row r="23" spans="1:26" ht="15.75" customHeight="1" x14ac:dyDescent="0.25">
      <c r="A23" s="15" t="s">
        <v>55</v>
      </c>
      <c r="B23" s="15" t="s">
        <v>57</v>
      </c>
      <c r="C23" s="17">
        <f>SUM(C21+C22)</f>
        <v>2100000</v>
      </c>
    </row>
    <row r="24" spans="1:26" ht="15.75" customHeight="1" x14ac:dyDescent="0.25">
      <c r="A24" s="289" t="s">
        <v>81</v>
      </c>
      <c r="B24" s="281"/>
      <c r="C24" s="20">
        <f>SUM(C17+C20+C23)</f>
        <v>361021985</v>
      </c>
    </row>
    <row r="25" spans="1:26" ht="15" customHeight="1" x14ac:dyDescent="0.2">
      <c r="A25" s="4" t="s">
        <v>91</v>
      </c>
      <c r="B25" s="4" t="s">
        <v>93</v>
      </c>
      <c r="C25" s="22">
        <v>0</v>
      </c>
      <c r="D25" s="23"/>
      <c r="E25" s="23"/>
      <c r="F25" s="23"/>
      <c r="G25" s="23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5.75" customHeight="1" x14ac:dyDescent="0.25">
      <c r="A26" s="25" t="s">
        <v>103</v>
      </c>
      <c r="B26" s="25" t="s">
        <v>106</v>
      </c>
      <c r="C26" s="27">
        <v>0</v>
      </c>
      <c r="D26" s="29"/>
      <c r="E26" s="29"/>
      <c r="F26" s="29"/>
      <c r="G26" s="29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s="171" customFormat="1" ht="15.75" customHeight="1" x14ac:dyDescent="0.2">
      <c r="A27" s="168" t="s">
        <v>346</v>
      </c>
      <c r="B27" s="168" t="s">
        <v>357</v>
      </c>
      <c r="C27" s="172">
        <v>0</v>
      </c>
      <c r="D27" s="169"/>
      <c r="E27" s="169"/>
      <c r="F27" s="169"/>
      <c r="G27" s="169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</row>
    <row r="28" spans="1:26" ht="15" customHeight="1" x14ac:dyDescent="0.2">
      <c r="A28" s="4" t="s">
        <v>117</v>
      </c>
      <c r="B28" s="4" t="s">
        <v>118</v>
      </c>
      <c r="C28" s="5">
        <v>265662321</v>
      </c>
      <c r="D28" s="30"/>
      <c r="E28" s="30"/>
      <c r="F28" s="30"/>
      <c r="G28" s="30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5.75" customHeight="1" x14ac:dyDescent="0.25">
      <c r="A29" s="25" t="s">
        <v>116</v>
      </c>
      <c r="B29" s="25" t="s">
        <v>83</v>
      </c>
      <c r="C29" s="36">
        <f>SUM(C27:C28)</f>
        <v>265662321</v>
      </c>
      <c r="D29" s="38"/>
      <c r="E29" s="38"/>
      <c r="F29" s="38"/>
      <c r="G29" s="38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8" customHeight="1" x14ac:dyDescent="0.25">
      <c r="A30" s="282" t="s">
        <v>129</v>
      </c>
      <c r="B30" s="281"/>
      <c r="C30" s="26">
        <f>SUM(C24+C26+C29)</f>
        <v>626684306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12.75" customHeight="1" x14ac:dyDescent="0.2"/>
    <row r="32" spans="1:26" ht="15.75" customHeight="1" x14ac:dyDescent="0.25">
      <c r="A32" s="289" t="s">
        <v>132</v>
      </c>
      <c r="B32" s="281"/>
      <c r="C32" s="41">
        <v>149644041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ht="15.75" customHeight="1" x14ac:dyDescent="0.25">
      <c r="A33" s="289" t="s">
        <v>135</v>
      </c>
      <c r="B33" s="281"/>
      <c r="C33" s="41">
        <v>247980065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ht="15.75" customHeight="1" x14ac:dyDescent="0.25">
      <c r="A34" s="289" t="s">
        <v>138</v>
      </c>
      <c r="B34" s="281"/>
      <c r="C34" s="41">
        <v>229060200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8" customHeight="1" x14ac:dyDescent="0.25">
      <c r="A35" s="282" t="s">
        <v>141</v>
      </c>
      <c r="B35" s="281"/>
      <c r="C35" s="26">
        <f>SUM(C32:C34)</f>
        <v>626684306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2.75" customHeight="1" x14ac:dyDescent="0.2">
      <c r="A36" s="6" t="s">
        <v>146</v>
      </c>
      <c r="B36" s="6" t="s">
        <v>147</v>
      </c>
      <c r="C36" s="43">
        <f>SUM(C24-C32)</f>
        <v>211377944</v>
      </c>
    </row>
    <row r="37" spans="1:26" ht="12.75" customHeight="1" x14ac:dyDescent="0.2">
      <c r="A37" s="6" t="s">
        <v>150</v>
      </c>
      <c r="B37" s="6" t="s">
        <v>151</v>
      </c>
      <c r="C37" s="43">
        <f>SUM(C26-C33)</f>
        <v>-247980065</v>
      </c>
    </row>
    <row r="38" spans="1:26" ht="12.75" customHeight="1" x14ac:dyDescent="0.2">
      <c r="A38" s="6" t="s">
        <v>154</v>
      </c>
      <c r="B38" s="6" t="s">
        <v>155</v>
      </c>
      <c r="C38" s="43">
        <f>SUM(C29-C34)</f>
        <v>36602121</v>
      </c>
    </row>
    <row r="39" spans="1:26" ht="12.75" customHeight="1" x14ac:dyDescent="0.2"/>
    <row r="40" spans="1:26" ht="12.75" customHeight="1" x14ac:dyDescent="0.2"/>
    <row r="41" spans="1:26" ht="12.75" customHeight="1" x14ac:dyDescent="0.2"/>
    <row r="42" spans="1:26" ht="18" customHeight="1" x14ac:dyDescent="0.25">
      <c r="A42" s="287" t="s">
        <v>383</v>
      </c>
      <c r="B42" s="284"/>
      <c r="C42" s="284"/>
    </row>
    <row r="43" spans="1:26" ht="12.75" customHeight="1" x14ac:dyDescent="0.2">
      <c r="C43" s="1" t="s">
        <v>156</v>
      </c>
    </row>
    <row r="44" spans="1:26" ht="12.75" customHeight="1" x14ac:dyDescent="0.2">
      <c r="C44" s="1" t="s">
        <v>1</v>
      </c>
    </row>
    <row r="45" spans="1:26" ht="15.75" customHeight="1" x14ac:dyDescent="0.25">
      <c r="A45" s="285" t="s">
        <v>2</v>
      </c>
      <c r="B45" s="286"/>
      <c r="C45" s="281"/>
    </row>
    <row r="46" spans="1:26" ht="15" customHeight="1" x14ac:dyDescent="0.2">
      <c r="A46" s="4" t="s">
        <v>5</v>
      </c>
      <c r="B46" s="4" t="s">
        <v>6</v>
      </c>
      <c r="C46" s="5" t="s">
        <v>391</v>
      </c>
    </row>
    <row r="47" spans="1:26" ht="15" customHeight="1" x14ac:dyDescent="0.2">
      <c r="A47" s="4" t="s">
        <v>72</v>
      </c>
      <c r="B47" s="4" t="s">
        <v>73</v>
      </c>
      <c r="C47" s="5">
        <v>2100000</v>
      </c>
    </row>
    <row r="48" spans="1:26" ht="15" customHeight="1" x14ac:dyDescent="0.2">
      <c r="A48" s="4"/>
      <c r="B48" s="242" t="s">
        <v>161</v>
      </c>
      <c r="C48" s="243">
        <v>100000</v>
      </c>
    </row>
    <row r="49" spans="1:3" ht="15" customHeight="1" x14ac:dyDescent="0.2">
      <c r="A49" s="4"/>
      <c r="B49" s="242" t="s">
        <v>396</v>
      </c>
      <c r="C49" s="243">
        <v>2000000</v>
      </c>
    </row>
    <row r="50" spans="1:3" ht="15" customHeight="1" x14ac:dyDescent="0.2">
      <c r="A50" s="4" t="s">
        <v>75</v>
      </c>
      <c r="B50" s="4" t="s">
        <v>386</v>
      </c>
      <c r="C50" s="5">
        <v>0</v>
      </c>
    </row>
    <row r="51" spans="1:3" ht="15.75" customHeight="1" x14ac:dyDescent="0.25">
      <c r="A51" s="15" t="s">
        <v>55</v>
      </c>
      <c r="B51" s="15" t="s">
        <v>57</v>
      </c>
      <c r="C51" s="17">
        <f>C47+C50</f>
        <v>2100000</v>
      </c>
    </row>
    <row r="52" spans="1:3" ht="12.75" customHeight="1" x14ac:dyDescent="0.2"/>
    <row r="53" spans="1:3" ht="12.75" customHeight="1" x14ac:dyDescent="0.2"/>
    <row r="54" spans="1:3" ht="12.75" customHeight="1" x14ac:dyDescent="0.2"/>
    <row r="55" spans="1:3" ht="12.75" customHeight="1" x14ac:dyDescent="0.2"/>
    <row r="56" spans="1:3" ht="12.75" customHeight="1" x14ac:dyDescent="0.2"/>
    <row r="57" spans="1:3" ht="12.75" customHeight="1" x14ac:dyDescent="0.2"/>
    <row r="58" spans="1:3" ht="12.75" customHeight="1" x14ac:dyDescent="0.2"/>
    <row r="59" spans="1:3" ht="12.75" customHeight="1" x14ac:dyDescent="0.2"/>
    <row r="60" spans="1:3" ht="12.75" customHeight="1" x14ac:dyDescent="0.2"/>
    <row r="61" spans="1:3" ht="12.75" customHeight="1" x14ac:dyDescent="0.2"/>
    <row r="62" spans="1:3" ht="12.75" customHeight="1" x14ac:dyDescent="0.2"/>
    <row r="63" spans="1:3" ht="12.75" customHeight="1" x14ac:dyDescent="0.2"/>
    <row r="64" spans="1:3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</sheetData>
  <mergeCells count="10">
    <mergeCell ref="A35:B35"/>
    <mergeCell ref="A42:C42"/>
    <mergeCell ref="A45:C45"/>
    <mergeCell ref="A1:C1"/>
    <mergeCell ref="A4:C4"/>
    <mergeCell ref="A24:B24"/>
    <mergeCell ref="A30:B30"/>
    <mergeCell ref="A32:B32"/>
    <mergeCell ref="A33:B33"/>
    <mergeCell ref="A34:B34"/>
  </mergeCells>
  <pageMargins left="0.70866141732283472" right="0.70866141732283472" top="0.74803149606299213" bottom="0.74803149606299213" header="0" footer="0"/>
  <pageSetup scale="80" orientation="portrait" r:id="rId1"/>
  <headerFooter>
    <oddFooter>&amp;P. oldal, összesen: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99FF"/>
  </sheetPr>
  <dimension ref="A1:F1004"/>
  <sheetViews>
    <sheetView view="pageLayout" topLeftCell="A19" zoomScaleNormal="100" workbookViewId="0">
      <selection activeCell="F36" sqref="F36"/>
    </sheetView>
  </sheetViews>
  <sheetFormatPr defaultColWidth="14.42578125" defaultRowHeight="15" customHeight="1" x14ac:dyDescent="0.2"/>
  <cols>
    <col min="1" max="1" width="16.28515625" customWidth="1"/>
    <col min="2" max="2" width="99" customWidth="1"/>
    <col min="3" max="3" width="13.28515625" customWidth="1"/>
    <col min="4" max="4" width="13.140625" customWidth="1"/>
    <col min="5" max="5" width="8.5703125" style="144" customWidth="1"/>
    <col min="6" max="6" width="18.7109375" style="194" customWidth="1"/>
    <col min="7" max="26" width="8" customWidth="1"/>
  </cols>
  <sheetData>
    <row r="1" spans="1:6" ht="32.25" customHeight="1" x14ac:dyDescent="0.25">
      <c r="A1" s="290" t="s">
        <v>397</v>
      </c>
      <c r="B1" s="284"/>
      <c r="C1" s="284"/>
      <c r="D1" s="284"/>
      <c r="E1" s="284"/>
      <c r="F1" s="284"/>
    </row>
    <row r="2" spans="1:6" ht="14.25" customHeight="1" x14ac:dyDescent="0.2">
      <c r="A2" s="291" t="s">
        <v>4</v>
      </c>
      <c r="B2" s="292"/>
      <c r="C2" s="292"/>
      <c r="D2" s="292"/>
      <c r="E2" s="292"/>
      <c r="F2" s="292"/>
    </row>
    <row r="3" spans="1:6" ht="12.75" customHeight="1" x14ac:dyDescent="0.2">
      <c r="A3" s="256" t="s">
        <v>7</v>
      </c>
      <c r="B3" s="256" t="s">
        <v>9</v>
      </c>
      <c r="C3" s="256" t="s">
        <v>11</v>
      </c>
      <c r="D3" s="256" t="s">
        <v>12</v>
      </c>
      <c r="E3" s="257" t="s">
        <v>13</v>
      </c>
      <c r="F3" s="258" t="s">
        <v>14</v>
      </c>
    </row>
    <row r="4" spans="1:6" ht="12.75" customHeight="1" x14ac:dyDescent="0.2">
      <c r="A4" s="259" t="s">
        <v>367</v>
      </c>
      <c r="B4" s="259" t="s">
        <v>15</v>
      </c>
      <c r="C4" s="259" t="s">
        <v>16</v>
      </c>
      <c r="D4" s="260">
        <v>5495000</v>
      </c>
      <c r="E4" s="261">
        <v>7.34</v>
      </c>
      <c r="F4" s="262">
        <v>40336970</v>
      </c>
    </row>
    <row r="5" spans="1:6" ht="12.75" customHeight="1" x14ac:dyDescent="0.2">
      <c r="A5" s="259" t="s">
        <v>368</v>
      </c>
      <c r="B5" s="259" t="s">
        <v>369</v>
      </c>
      <c r="C5" s="259" t="s">
        <v>19</v>
      </c>
      <c r="D5" s="260">
        <v>0</v>
      </c>
      <c r="E5" s="261">
        <v>0</v>
      </c>
      <c r="F5" s="262">
        <v>30389575</v>
      </c>
    </row>
    <row r="6" spans="1:6" ht="12.75" customHeight="1" x14ac:dyDescent="0.2">
      <c r="A6" s="259" t="s">
        <v>370</v>
      </c>
      <c r="B6" s="259" t="s">
        <v>371</v>
      </c>
      <c r="C6" s="259" t="s">
        <v>19</v>
      </c>
      <c r="D6" s="260">
        <v>0</v>
      </c>
      <c r="E6" s="261">
        <v>0</v>
      </c>
      <c r="F6" s="262">
        <v>30389575</v>
      </c>
    </row>
    <row r="7" spans="1:6" ht="38.25" x14ac:dyDescent="0.2">
      <c r="A7" s="259" t="s">
        <v>17</v>
      </c>
      <c r="B7" s="263" t="s">
        <v>372</v>
      </c>
      <c r="C7" s="259" t="s">
        <v>19</v>
      </c>
      <c r="D7" s="260">
        <v>5475000</v>
      </c>
      <c r="E7" s="261">
        <v>0</v>
      </c>
      <c r="F7" s="260">
        <v>44872988</v>
      </c>
    </row>
    <row r="8" spans="1:6" s="187" customFormat="1" ht="12.75" customHeight="1" x14ac:dyDescent="0.2">
      <c r="A8" s="205" t="s">
        <v>17</v>
      </c>
      <c r="B8" s="205" t="s">
        <v>18</v>
      </c>
      <c r="C8" s="205" t="s">
        <v>19</v>
      </c>
      <c r="D8" s="206">
        <v>5475000</v>
      </c>
      <c r="E8" s="253">
        <v>0</v>
      </c>
      <c r="F8" s="206">
        <v>45211852</v>
      </c>
    </row>
    <row r="9" spans="1:6" ht="12.75" customHeight="1" x14ac:dyDescent="0.2">
      <c r="A9" s="6" t="s">
        <v>20</v>
      </c>
      <c r="B9" s="6" t="s">
        <v>21</v>
      </c>
      <c r="C9" s="6" t="s">
        <v>19</v>
      </c>
      <c r="D9" s="8">
        <v>0</v>
      </c>
      <c r="E9" s="245">
        <v>0</v>
      </c>
      <c r="F9" s="189"/>
    </row>
    <row r="10" spans="1:6" ht="12.75" customHeight="1" x14ac:dyDescent="0.2">
      <c r="A10" s="6" t="s">
        <v>22</v>
      </c>
      <c r="B10" s="6" t="s">
        <v>23</v>
      </c>
      <c r="C10" s="6" t="s">
        <v>24</v>
      </c>
      <c r="D10" s="8">
        <v>25200</v>
      </c>
      <c r="E10" s="245">
        <v>0</v>
      </c>
      <c r="F10" s="189">
        <v>3540600</v>
      </c>
    </row>
    <row r="11" spans="1:6" ht="12.75" customHeight="1" x14ac:dyDescent="0.2">
      <c r="A11" s="6" t="s">
        <v>28</v>
      </c>
      <c r="B11" s="6" t="s">
        <v>29</v>
      </c>
      <c r="C11" s="6" t="s">
        <v>30</v>
      </c>
      <c r="D11" s="8">
        <v>0</v>
      </c>
      <c r="E11" s="245">
        <v>0</v>
      </c>
      <c r="F11" s="189">
        <v>3360000</v>
      </c>
    </row>
    <row r="12" spans="1:6" ht="12.75" customHeight="1" x14ac:dyDescent="0.2">
      <c r="A12" s="6" t="s">
        <v>34</v>
      </c>
      <c r="B12" s="6" t="s">
        <v>36</v>
      </c>
      <c r="C12" s="6" t="s">
        <v>38</v>
      </c>
      <c r="D12" s="8">
        <v>0</v>
      </c>
      <c r="E12" s="245">
        <v>0</v>
      </c>
      <c r="F12" s="189">
        <v>950337</v>
      </c>
    </row>
    <row r="13" spans="1:6" ht="12.75" customHeight="1" x14ac:dyDescent="0.2">
      <c r="A13" s="6" t="s">
        <v>41</v>
      </c>
      <c r="B13" s="6" t="s">
        <v>42</v>
      </c>
      <c r="C13" s="6" t="s">
        <v>30</v>
      </c>
      <c r="D13" s="8">
        <v>0</v>
      </c>
      <c r="E13" s="245">
        <v>0</v>
      </c>
      <c r="F13" s="189">
        <v>3000010</v>
      </c>
    </row>
    <row r="14" spans="1:6" s="187" customFormat="1" ht="12.75" customHeight="1" x14ac:dyDescent="0.2">
      <c r="A14" s="185" t="s">
        <v>43</v>
      </c>
      <c r="B14" s="185" t="s">
        <v>44</v>
      </c>
      <c r="C14" s="185" t="s">
        <v>19</v>
      </c>
      <c r="D14" s="186">
        <v>0</v>
      </c>
      <c r="E14" s="246">
        <v>0</v>
      </c>
      <c r="F14" s="186">
        <f>F10+F11+F12+F13</f>
        <v>10850947</v>
      </c>
    </row>
    <row r="15" spans="1:6" s="192" customFormat="1" ht="12.75" customHeight="1" x14ac:dyDescent="0.2">
      <c r="A15" s="190" t="s">
        <v>47</v>
      </c>
      <c r="B15" s="190" t="s">
        <v>49</v>
      </c>
      <c r="C15" s="190" t="s">
        <v>19</v>
      </c>
      <c r="D15" s="191">
        <v>25200</v>
      </c>
      <c r="E15" s="247">
        <v>0</v>
      </c>
      <c r="F15" s="191">
        <v>3653000</v>
      </c>
    </row>
    <row r="16" spans="1:6" s="192" customFormat="1" ht="12.75" customHeight="1" x14ac:dyDescent="0.2">
      <c r="A16" s="190" t="s">
        <v>51</v>
      </c>
      <c r="B16" s="190" t="s">
        <v>52</v>
      </c>
      <c r="C16" s="190" t="s">
        <v>19</v>
      </c>
      <c r="D16" s="191">
        <v>0</v>
      </c>
      <c r="E16" s="247">
        <v>0</v>
      </c>
      <c r="F16" s="191">
        <v>3517500</v>
      </c>
    </row>
    <row r="17" spans="1:6" s="192" customFormat="1" ht="12.75" customHeight="1" x14ac:dyDescent="0.2">
      <c r="A17" s="190" t="s">
        <v>54</v>
      </c>
      <c r="B17" s="190" t="s">
        <v>56</v>
      </c>
      <c r="C17" s="190" t="s">
        <v>19</v>
      </c>
      <c r="D17" s="191">
        <v>0</v>
      </c>
      <c r="E17" s="247">
        <v>0</v>
      </c>
      <c r="F17" s="191">
        <v>1170705</v>
      </c>
    </row>
    <row r="18" spans="1:6" s="192" customFormat="1" ht="12.75" customHeight="1" x14ac:dyDescent="0.2">
      <c r="A18" s="190" t="s">
        <v>58</v>
      </c>
      <c r="B18" s="190" t="s">
        <v>59</v>
      </c>
      <c r="C18" s="190" t="s">
        <v>19</v>
      </c>
      <c r="D18" s="191">
        <v>0</v>
      </c>
      <c r="E18" s="247">
        <v>0</v>
      </c>
      <c r="F18" s="191">
        <v>3127660</v>
      </c>
    </row>
    <row r="19" spans="1:6" ht="12.75" customHeight="1" x14ac:dyDescent="0.2">
      <c r="A19" s="6" t="s">
        <v>60</v>
      </c>
      <c r="B19" s="6" t="s">
        <v>62</v>
      </c>
      <c r="C19" s="6" t="s">
        <v>63</v>
      </c>
      <c r="D19" s="8">
        <v>2700</v>
      </c>
      <c r="E19" s="245">
        <v>0</v>
      </c>
      <c r="F19" s="188">
        <v>8000000</v>
      </c>
    </row>
    <row r="20" spans="1:6" s="187" customFormat="1" ht="12.75" customHeight="1" x14ac:dyDescent="0.2">
      <c r="A20" s="185" t="s">
        <v>64</v>
      </c>
      <c r="B20" s="185" t="s">
        <v>65</v>
      </c>
      <c r="C20" s="185" t="s">
        <v>19</v>
      </c>
      <c r="D20" s="186">
        <v>2700</v>
      </c>
      <c r="E20" s="246">
        <v>0</v>
      </c>
      <c r="F20" s="186">
        <v>8500000</v>
      </c>
    </row>
    <row r="21" spans="1:6" ht="12.75" customHeight="1" x14ac:dyDescent="0.2">
      <c r="A21" s="6" t="s">
        <v>68</v>
      </c>
      <c r="B21" s="6" t="s">
        <v>69</v>
      </c>
      <c r="C21" s="6" t="s">
        <v>19</v>
      </c>
      <c r="D21" s="6">
        <v>0</v>
      </c>
      <c r="E21" s="245">
        <v>0</v>
      </c>
      <c r="F21" s="8">
        <v>0</v>
      </c>
    </row>
    <row r="22" spans="1:6" ht="12.75" customHeight="1" x14ac:dyDescent="0.2">
      <c r="A22" s="185" t="s">
        <v>70</v>
      </c>
      <c r="B22" s="185" t="s">
        <v>71</v>
      </c>
      <c r="C22" s="185" t="s">
        <v>19</v>
      </c>
      <c r="D22" s="185">
        <v>0</v>
      </c>
      <c r="E22" s="246">
        <v>0</v>
      </c>
      <c r="F22" s="186">
        <f>F8+F15+F16+F17+F18+F20</f>
        <v>65180717</v>
      </c>
    </row>
    <row r="23" spans="1:6" ht="12.75" customHeight="1" thickBot="1" x14ac:dyDescent="0.25">
      <c r="A23" s="195" t="s">
        <v>76</v>
      </c>
      <c r="B23" s="195" t="s">
        <v>77</v>
      </c>
      <c r="C23" s="195" t="s">
        <v>19</v>
      </c>
      <c r="D23" s="195">
        <v>0</v>
      </c>
      <c r="E23" s="248">
        <v>0</v>
      </c>
      <c r="F23" s="196">
        <v>3374542</v>
      </c>
    </row>
    <row r="24" spans="1:6" s="198" customFormat="1" ht="19.5" customHeight="1" thickTop="1" thickBot="1" x14ac:dyDescent="0.3">
      <c r="A24" s="199" t="s">
        <v>351</v>
      </c>
      <c r="B24" s="199"/>
      <c r="C24" s="199" t="s">
        <v>19</v>
      </c>
      <c r="D24" s="199">
        <v>0</v>
      </c>
      <c r="E24" s="249">
        <v>0</v>
      </c>
      <c r="F24" s="200">
        <f>SUM(F22:F23)</f>
        <v>68555259</v>
      </c>
    </row>
    <row r="25" spans="1:6" ht="12.75" customHeight="1" thickTop="1" x14ac:dyDescent="0.2">
      <c r="A25" s="89" t="s">
        <v>79</v>
      </c>
      <c r="B25" s="89"/>
      <c r="C25" s="89"/>
      <c r="D25" s="89"/>
      <c r="E25" s="250"/>
      <c r="F25" s="197"/>
    </row>
    <row r="26" spans="1:6" ht="12.75" customHeight="1" x14ac:dyDescent="0.2">
      <c r="A26" s="6" t="s">
        <v>80</v>
      </c>
      <c r="B26" s="6"/>
      <c r="C26" s="6"/>
      <c r="D26" s="6"/>
      <c r="E26" s="245"/>
      <c r="F26" s="8"/>
    </row>
    <row r="27" spans="1:6" s="187" customFormat="1" ht="12.75" customHeight="1" x14ac:dyDescent="0.2">
      <c r="A27" s="185" t="s">
        <v>84</v>
      </c>
      <c r="B27" s="185" t="s">
        <v>85</v>
      </c>
      <c r="C27" s="185" t="s">
        <v>63</v>
      </c>
      <c r="D27" s="185">
        <v>5498552</v>
      </c>
      <c r="E27" s="246">
        <v>10.050000000000001</v>
      </c>
      <c r="F27" s="186">
        <v>55260450</v>
      </c>
    </row>
    <row r="28" spans="1:6" s="187" customFormat="1" ht="12.75" customHeight="1" x14ac:dyDescent="0.2">
      <c r="A28" s="185" t="s">
        <v>87</v>
      </c>
      <c r="B28" s="185" t="s">
        <v>88</v>
      </c>
      <c r="C28" s="185" t="s">
        <v>63</v>
      </c>
      <c r="D28" s="186">
        <v>3878000</v>
      </c>
      <c r="E28" s="246">
        <v>6</v>
      </c>
      <c r="F28" s="186">
        <v>23268000</v>
      </c>
    </row>
    <row r="29" spans="1:6" s="187" customFormat="1" ht="12.75" customHeight="1" x14ac:dyDescent="0.2">
      <c r="A29" s="185" t="s">
        <v>89</v>
      </c>
      <c r="B29" s="185" t="s">
        <v>90</v>
      </c>
      <c r="C29" s="185" t="s">
        <v>63</v>
      </c>
      <c r="D29" s="186">
        <v>4371500</v>
      </c>
      <c r="E29" s="246">
        <v>0</v>
      </c>
      <c r="F29" s="186">
        <v>0</v>
      </c>
    </row>
    <row r="30" spans="1:6" ht="12.75" customHeight="1" x14ac:dyDescent="0.2">
      <c r="A30" s="6" t="s">
        <v>92</v>
      </c>
      <c r="B30" s="6"/>
      <c r="C30" s="6"/>
      <c r="D30" s="6"/>
      <c r="E30" s="245"/>
      <c r="F30" s="8"/>
    </row>
    <row r="31" spans="1:6" s="187" customFormat="1" ht="12.75" customHeight="1" thickBot="1" x14ac:dyDescent="0.25">
      <c r="A31" s="203" t="s">
        <v>94</v>
      </c>
      <c r="B31" s="203" t="s">
        <v>80</v>
      </c>
      <c r="C31" s="203" t="s">
        <v>63</v>
      </c>
      <c r="D31" s="204">
        <v>130000</v>
      </c>
      <c r="E31" s="251">
        <v>115</v>
      </c>
      <c r="F31" s="204">
        <v>14950000</v>
      </c>
    </row>
    <row r="32" spans="1:6" s="198" customFormat="1" ht="18" customHeight="1" thickTop="1" thickBot="1" x14ac:dyDescent="0.3">
      <c r="A32" s="201" t="s">
        <v>352</v>
      </c>
      <c r="B32" s="201"/>
      <c r="C32" s="201" t="s">
        <v>19</v>
      </c>
      <c r="D32" s="201">
        <v>0</v>
      </c>
      <c r="E32" s="252">
        <v>0</v>
      </c>
      <c r="F32" s="202">
        <f>F27+F28+F29+F31</f>
        <v>93478450</v>
      </c>
    </row>
    <row r="33" spans="1:6" s="187" customFormat="1" ht="12.75" customHeight="1" thickTop="1" x14ac:dyDescent="0.2">
      <c r="A33" s="205" t="s">
        <v>95</v>
      </c>
      <c r="B33" s="205" t="s">
        <v>96</v>
      </c>
      <c r="C33" s="205" t="s">
        <v>19</v>
      </c>
      <c r="D33" s="205">
        <v>0</v>
      </c>
      <c r="E33" s="253" t="s">
        <v>97</v>
      </c>
      <c r="F33" s="206">
        <v>41721702</v>
      </c>
    </row>
    <row r="34" spans="1:6" ht="12.75" customHeight="1" x14ac:dyDescent="0.2">
      <c r="A34" s="6" t="s">
        <v>98</v>
      </c>
      <c r="B34" s="6"/>
      <c r="C34" s="6"/>
      <c r="D34" s="6"/>
      <c r="E34" s="245"/>
      <c r="F34" s="8"/>
    </row>
    <row r="35" spans="1:6" s="187" customFormat="1" ht="12.75" customHeight="1" x14ac:dyDescent="0.2">
      <c r="A35" s="185" t="s">
        <v>100</v>
      </c>
      <c r="B35" s="185" t="s">
        <v>101</v>
      </c>
      <c r="C35" s="185" t="s">
        <v>63</v>
      </c>
      <c r="D35" s="185">
        <v>73810</v>
      </c>
      <c r="E35" s="246">
        <v>4</v>
      </c>
      <c r="F35" s="186">
        <v>295240</v>
      </c>
    </row>
    <row r="36" spans="1:6" s="187" customFormat="1" ht="12.75" customHeight="1" x14ac:dyDescent="0.2">
      <c r="A36" s="185" t="s">
        <v>102</v>
      </c>
      <c r="B36" s="185" t="s">
        <v>104</v>
      </c>
      <c r="C36" s="185" t="s">
        <v>63</v>
      </c>
      <c r="D36" s="185">
        <v>25000</v>
      </c>
      <c r="E36" s="246">
        <v>1</v>
      </c>
      <c r="F36" s="186">
        <v>25000</v>
      </c>
    </row>
    <row r="37" spans="1:6" s="187" customFormat="1" ht="12.75" customHeight="1" x14ac:dyDescent="0.2">
      <c r="A37" s="185" t="s">
        <v>105</v>
      </c>
      <c r="B37" s="185" t="s">
        <v>107</v>
      </c>
      <c r="C37" s="185" t="s">
        <v>63</v>
      </c>
      <c r="D37" s="185">
        <v>463130</v>
      </c>
      <c r="E37" s="246">
        <v>2</v>
      </c>
      <c r="F37" s="186">
        <v>926260</v>
      </c>
    </row>
    <row r="38" spans="1:6" s="187" customFormat="1" ht="12.75" customHeight="1" x14ac:dyDescent="0.2">
      <c r="A38" s="185"/>
      <c r="B38" s="276" t="s">
        <v>399</v>
      </c>
      <c r="C38" s="185"/>
      <c r="D38" s="185">
        <v>5453000</v>
      </c>
      <c r="E38" s="246">
        <v>3</v>
      </c>
      <c r="F38" s="186">
        <v>16359000</v>
      </c>
    </row>
    <row r="39" spans="1:6" s="187" customFormat="1" ht="12.75" customHeight="1" x14ac:dyDescent="0.2">
      <c r="A39" s="185"/>
      <c r="B39" s="276" t="s">
        <v>400</v>
      </c>
      <c r="C39" s="185"/>
      <c r="D39" s="185"/>
      <c r="E39" s="246"/>
      <c r="F39" s="186">
        <v>235000</v>
      </c>
    </row>
    <row r="40" spans="1:6" ht="12.75" customHeight="1" x14ac:dyDescent="0.2">
      <c r="A40" s="6" t="s">
        <v>108</v>
      </c>
      <c r="B40" s="6"/>
      <c r="C40" s="6"/>
      <c r="D40" s="6"/>
      <c r="E40" s="245"/>
      <c r="F40" s="8"/>
    </row>
    <row r="41" spans="1:6" s="187" customFormat="1" ht="12.75" customHeight="1" x14ac:dyDescent="0.2">
      <c r="A41" s="185" t="s">
        <v>109</v>
      </c>
      <c r="B41" s="185" t="s">
        <v>110</v>
      </c>
      <c r="C41" s="185" t="s">
        <v>63</v>
      </c>
      <c r="D41" s="186"/>
      <c r="E41" s="246">
        <v>5.98</v>
      </c>
      <c r="F41" s="186">
        <v>16147794</v>
      </c>
    </row>
    <row r="42" spans="1:6" s="187" customFormat="1" ht="12.75" customHeight="1" x14ac:dyDescent="0.2">
      <c r="A42" s="185" t="s">
        <v>111</v>
      </c>
      <c r="B42" s="185" t="s">
        <v>112</v>
      </c>
      <c r="C42" s="185" t="s">
        <v>19</v>
      </c>
      <c r="D42" s="186">
        <v>0</v>
      </c>
      <c r="E42" s="246">
        <v>0</v>
      </c>
      <c r="F42" s="186">
        <v>18171590</v>
      </c>
    </row>
    <row r="43" spans="1:6" s="187" customFormat="1" ht="12.75" customHeight="1" thickBot="1" x14ac:dyDescent="0.25">
      <c r="A43" s="203" t="s">
        <v>114</v>
      </c>
      <c r="B43" s="203" t="s">
        <v>115</v>
      </c>
      <c r="C43" s="203" t="s">
        <v>19</v>
      </c>
      <c r="D43" s="204">
        <v>570</v>
      </c>
      <c r="E43" s="251">
        <v>9375</v>
      </c>
      <c r="F43" s="204">
        <v>5343750</v>
      </c>
    </row>
    <row r="44" spans="1:6" s="198" customFormat="1" ht="18.75" customHeight="1" thickTop="1" thickBot="1" x14ac:dyDescent="0.3">
      <c r="A44" s="201" t="s">
        <v>353</v>
      </c>
      <c r="B44" s="201"/>
      <c r="C44" s="201" t="s">
        <v>19</v>
      </c>
      <c r="D44" s="202">
        <v>0</v>
      </c>
      <c r="E44" s="252">
        <v>0</v>
      </c>
      <c r="F44" s="202">
        <f>F41+F42+F43</f>
        <v>39663134</v>
      </c>
    </row>
    <row r="45" spans="1:6" ht="12.75" customHeight="1" thickTop="1" thickBot="1" x14ac:dyDescent="0.25">
      <c r="A45" s="211" t="s">
        <v>120</v>
      </c>
      <c r="B45" s="211" t="s">
        <v>121</v>
      </c>
      <c r="C45" s="211" t="s">
        <v>19</v>
      </c>
      <c r="D45" s="212">
        <v>2213</v>
      </c>
      <c r="E45" s="254" t="s">
        <v>97</v>
      </c>
      <c r="F45" s="212">
        <v>3562930</v>
      </c>
    </row>
    <row r="46" spans="1:6" s="184" customFormat="1" ht="18.75" customHeight="1" thickTop="1" thickBot="1" x14ac:dyDescent="0.3">
      <c r="A46" s="293" t="s">
        <v>354</v>
      </c>
      <c r="B46" s="294"/>
      <c r="C46" s="208" t="s">
        <v>19</v>
      </c>
      <c r="D46" s="209">
        <v>0</v>
      </c>
      <c r="E46" s="255">
        <v>0</v>
      </c>
      <c r="F46" s="210">
        <v>3415580</v>
      </c>
    </row>
    <row r="47" spans="1:6" ht="22.5" customHeight="1" thickTop="1" thickBot="1" x14ac:dyDescent="0.3">
      <c r="A47" s="295" t="s">
        <v>398</v>
      </c>
      <c r="B47" s="296"/>
      <c r="C47" s="296"/>
      <c r="D47" s="296"/>
      <c r="E47" s="297"/>
      <c r="F47" s="213">
        <f>F24+F32+F33+F35+F36+F37+F38+F39+F41+F42+F43+F45</f>
        <v>264821975</v>
      </c>
    </row>
    <row r="48" spans="1:6" ht="12.75" customHeight="1" thickTop="1" x14ac:dyDescent="0.2">
      <c r="A48" s="35"/>
      <c r="C48" s="37"/>
    </row>
    <row r="49" spans="1:3" ht="12.75" customHeight="1" x14ac:dyDescent="0.2">
      <c r="A49" s="35"/>
      <c r="C49" s="37"/>
    </row>
    <row r="50" spans="1:3" ht="12.75" customHeight="1" x14ac:dyDescent="0.2">
      <c r="A50" s="35"/>
      <c r="C50" s="37"/>
    </row>
    <row r="51" spans="1:3" ht="12.75" customHeight="1" x14ac:dyDescent="0.2">
      <c r="A51" s="35"/>
      <c r="C51" s="37"/>
    </row>
    <row r="52" spans="1:3" ht="12.75" customHeight="1" x14ac:dyDescent="0.2">
      <c r="A52" s="35"/>
      <c r="C52" s="37"/>
    </row>
    <row r="53" spans="1:3" ht="12.75" customHeight="1" x14ac:dyDescent="0.2">
      <c r="A53" s="35"/>
      <c r="C53" s="37"/>
    </row>
    <row r="54" spans="1:3" ht="12.75" customHeight="1" x14ac:dyDescent="0.2">
      <c r="A54" s="35"/>
      <c r="C54" s="37"/>
    </row>
    <row r="55" spans="1:3" ht="12.75" customHeight="1" x14ac:dyDescent="0.2">
      <c r="A55" s="35"/>
      <c r="C55" s="37"/>
    </row>
    <row r="56" spans="1:3" ht="12.75" customHeight="1" x14ac:dyDescent="0.2">
      <c r="A56" s="35"/>
      <c r="C56" s="37"/>
    </row>
    <row r="57" spans="1:3" ht="12.75" customHeight="1" x14ac:dyDescent="0.2">
      <c r="A57" s="35"/>
      <c r="C57" s="37"/>
    </row>
    <row r="58" spans="1:3" ht="12.75" customHeight="1" x14ac:dyDescent="0.2">
      <c r="A58" s="35"/>
      <c r="C58" s="37"/>
    </row>
    <row r="59" spans="1:3" ht="12.75" customHeight="1" x14ac:dyDescent="0.2">
      <c r="A59" s="35"/>
      <c r="C59" s="37"/>
    </row>
    <row r="60" spans="1:3" ht="12.75" customHeight="1" x14ac:dyDescent="0.2">
      <c r="A60" s="35"/>
      <c r="C60" s="37"/>
    </row>
    <row r="61" spans="1:3" ht="12.75" customHeight="1" x14ac:dyDescent="0.2">
      <c r="A61" s="35"/>
      <c r="C61" s="37"/>
    </row>
    <row r="62" spans="1:3" ht="12.75" customHeight="1" x14ac:dyDescent="0.2">
      <c r="A62" s="35"/>
      <c r="C62" s="37"/>
    </row>
    <row r="63" spans="1:3" ht="12.75" customHeight="1" x14ac:dyDescent="0.2">
      <c r="A63" s="35"/>
      <c r="C63" s="37"/>
    </row>
    <row r="64" spans="1:3" ht="12.75" customHeight="1" x14ac:dyDescent="0.2">
      <c r="A64" s="35"/>
      <c r="C64" s="37"/>
    </row>
    <row r="65" spans="1:3" ht="12.75" customHeight="1" x14ac:dyDescent="0.2">
      <c r="A65" s="35"/>
      <c r="C65" s="37"/>
    </row>
    <row r="66" spans="1:3" ht="12.75" customHeight="1" x14ac:dyDescent="0.2">
      <c r="A66" s="35"/>
      <c r="C66" s="37"/>
    </row>
    <row r="67" spans="1:3" ht="12.75" customHeight="1" x14ac:dyDescent="0.2">
      <c r="A67" s="35"/>
      <c r="C67" s="37"/>
    </row>
    <row r="68" spans="1:3" ht="12.75" customHeight="1" x14ac:dyDescent="0.2">
      <c r="A68" s="35"/>
      <c r="C68" s="37"/>
    </row>
    <row r="69" spans="1:3" ht="12.75" customHeight="1" x14ac:dyDescent="0.2">
      <c r="A69" s="35"/>
      <c r="C69" s="37"/>
    </row>
    <row r="70" spans="1:3" ht="12.75" customHeight="1" x14ac:dyDescent="0.2">
      <c r="A70" s="35"/>
      <c r="C70" s="37"/>
    </row>
    <row r="71" spans="1:3" ht="12.75" customHeight="1" x14ac:dyDescent="0.2">
      <c r="A71" s="35"/>
      <c r="C71" s="37"/>
    </row>
    <row r="72" spans="1:3" ht="12.75" customHeight="1" x14ac:dyDescent="0.2">
      <c r="A72" s="35"/>
      <c r="C72" s="37"/>
    </row>
    <row r="73" spans="1:3" ht="12.75" customHeight="1" x14ac:dyDescent="0.2">
      <c r="A73" s="35"/>
      <c r="C73" s="37"/>
    </row>
    <row r="74" spans="1:3" ht="12.75" customHeight="1" x14ac:dyDescent="0.2">
      <c r="A74" s="35"/>
      <c r="C74" s="37"/>
    </row>
    <row r="75" spans="1:3" ht="12.75" customHeight="1" x14ac:dyDescent="0.2">
      <c r="A75" s="35"/>
      <c r="C75" s="37"/>
    </row>
    <row r="76" spans="1:3" ht="12.75" customHeight="1" x14ac:dyDescent="0.2">
      <c r="A76" s="35"/>
      <c r="C76" s="37"/>
    </row>
    <row r="77" spans="1:3" ht="12.75" customHeight="1" x14ac:dyDescent="0.2">
      <c r="A77" s="35"/>
      <c r="C77" s="37"/>
    </row>
    <row r="78" spans="1:3" ht="12.75" customHeight="1" x14ac:dyDescent="0.2">
      <c r="A78" s="35"/>
      <c r="C78" s="37"/>
    </row>
    <row r="79" spans="1:3" ht="12.75" customHeight="1" x14ac:dyDescent="0.2">
      <c r="A79" s="35"/>
      <c r="C79" s="37"/>
    </row>
    <row r="80" spans="1:3" ht="12.75" customHeight="1" x14ac:dyDescent="0.2">
      <c r="A80" s="35"/>
      <c r="C80" s="37"/>
    </row>
    <row r="81" spans="1:3" ht="12.75" customHeight="1" x14ac:dyDescent="0.2">
      <c r="A81" s="35"/>
      <c r="C81" s="37"/>
    </row>
    <row r="82" spans="1:3" ht="12.75" customHeight="1" x14ac:dyDescent="0.2">
      <c r="A82" s="35"/>
      <c r="C82" s="37"/>
    </row>
    <row r="83" spans="1:3" ht="12.75" customHeight="1" x14ac:dyDescent="0.2">
      <c r="A83" s="35"/>
      <c r="C83" s="37"/>
    </row>
    <row r="84" spans="1:3" ht="12.75" customHeight="1" x14ac:dyDescent="0.2">
      <c r="A84" s="35"/>
      <c r="C84" s="37"/>
    </row>
    <row r="85" spans="1:3" ht="12.75" customHeight="1" x14ac:dyDescent="0.2">
      <c r="A85" s="35"/>
      <c r="C85" s="37"/>
    </row>
    <row r="86" spans="1:3" ht="12.75" customHeight="1" x14ac:dyDescent="0.2">
      <c r="A86" s="35"/>
      <c r="C86" s="37"/>
    </row>
    <row r="87" spans="1:3" ht="12.75" customHeight="1" x14ac:dyDescent="0.2">
      <c r="A87" s="35"/>
      <c r="C87" s="37"/>
    </row>
    <row r="88" spans="1:3" ht="12.75" customHeight="1" x14ac:dyDescent="0.2">
      <c r="A88" s="35"/>
      <c r="C88" s="37"/>
    </row>
    <row r="89" spans="1:3" ht="12.75" customHeight="1" x14ac:dyDescent="0.2">
      <c r="A89" s="35"/>
      <c r="C89" s="37"/>
    </row>
    <row r="90" spans="1:3" ht="12.75" customHeight="1" x14ac:dyDescent="0.2">
      <c r="A90" s="35"/>
      <c r="C90" s="37"/>
    </row>
    <row r="91" spans="1:3" ht="12.75" customHeight="1" x14ac:dyDescent="0.2">
      <c r="A91" s="35"/>
      <c r="C91" s="37"/>
    </row>
    <row r="92" spans="1:3" ht="12.75" customHeight="1" x14ac:dyDescent="0.2">
      <c r="A92" s="35"/>
      <c r="C92" s="37"/>
    </row>
    <row r="93" spans="1:3" ht="12.75" customHeight="1" x14ac:dyDescent="0.2">
      <c r="A93" s="35"/>
      <c r="C93" s="37"/>
    </row>
    <row r="94" spans="1:3" ht="12.75" customHeight="1" x14ac:dyDescent="0.2">
      <c r="A94" s="35"/>
      <c r="C94" s="37"/>
    </row>
    <row r="95" spans="1:3" ht="12.75" customHeight="1" x14ac:dyDescent="0.2">
      <c r="A95" s="35"/>
      <c r="C95" s="37"/>
    </row>
    <row r="96" spans="1:3" ht="12.75" customHeight="1" x14ac:dyDescent="0.2">
      <c r="A96" s="35"/>
      <c r="C96" s="37"/>
    </row>
    <row r="97" spans="1:3" ht="12.75" customHeight="1" x14ac:dyDescent="0.2">
      <c r="A97" s="35"/>
      <c r="C97" s="37"/>
    </row>
    <row r="98" spans="1:3" ht="12.75" customHeight="1" x14ac:dyDescent="0.2">
      <c r="A98" s="35"/>
      <c r="C98" s="37"/>
    </row>
    <row r="99" spans="1:3" ht="12.75" customHeight="1" x14ac:dyDescent="0.2">
      <c r="A99" s="35"/>
      <c r="C99" s="37"/>
    </row>
    <row r="100" spans="1:3" ht="12.75" customHeight="1" x14ac:dyDescent="0.2">
      <c r="A100" s="35"/>
      <c r="C100" s="37"/>
    </row>
    <row r="101" spans="1:3" ht="12.75" customHeight="1" x14ac:dyDescent="0.2">
      <c r="A101" s="35"/>
      <c r="C101" s="37"/>
    </row>
    <row r="102" spans="1:3" ht="12.75" customHeight="1" x14ac:dyDescent="0.2">
      <c r="A102" s="35"/>
      <c r="C102" s="37"/>
    </row>
    <row r="103" spans="1:3" ht="12.75" customHeight="1" x14ac:dyDescent="0.2">
      <c r="A103" s="35"/>
      <c r="C103" s="37"/>
    </row>
    <row r="104" spans="1:3" ht="12.75" customHeight="1" x14ac:dyDescent="0.2">
      <c r="A104" s="35"/>
      <c r="C104" s="37"/>
    </row>
    <row r="105" spans="1:3" ht="12.75" customHeight="1" x14ac:dyDescent="0.2">
      <c r="A105" s="35"/>
      <c r="C105" s="37"/>
    </row>
    <row r="106" spans="1:3" ht="12.75" customHeight="1" x14ac:dyDescent="0.2">
      <c r="A106" s="35"/>
      <c r="C106" s="37"/>
    </row>
    <row r="107" spans="1:3" ht="12.75" customHeight="1" x14ac:dyDescent="0.2">
      <c r="A107" s="35"/>
      <c r="C107" s="37"/>
    </row>
    <row r="108" spans="1:3" ht="12.75" customHeight="1" x14ac:dyDescent="0.2">
      <c r="A108" s="35"/>
      <c r="C108" s="37"/>
    </row>
    <row r="109" spans="1:3" ht="12.75" customHeight="1" x14ac:dyDescent="0.2">
      <c r="A109" s="35"/>
      <c r="C109" s="37"/>
    </row>
    <row r="110" spans="1:3" ht="12.75" customHeight="1" x14ac:dyDescent="0.2">
      <c r="A110" s="35"/>
      <c r="C110" s="37"/>
    </row>
    <row r="111" spans="1:3" ht="12.75" customHeight="1" x14ac:dyDescent="0.2">
      <c r="A111" s="35"/>
      <c r="C111" s="37"/>
    </row>
    <row r="112" spans="1:3" ht="12.75" customHeight="1" x14ac:dyDescent="0.2">
      <c r="A112" s="35"/>
      <c r="C112" s="37"/>
    </row>
    <row r="113" spans="1:3" ht="12.75" customHeight="1" x14ac:dyDescent="0.2">
      <c r="A113" s="35"/>
      <c r="C113" s="37"/>
    </row>
    <row r="114" spans="1:3" ht="12.75" customHeight="1" x14ac:dyDescent="0.2">
      <c r="A114" s="35"/>
      <c r="C114" s="37"/>
    </row>
    <row r="115" spans="1:3" ht="12.75" customHeight="1" x14ac:dyDescent="0.2">
      <c r="A115" s="35"/>
      <c r="C115" s="37"/>
    </row>
    <row r="116" spans="1:3" ht="12.75" customHeight="1" x14ac:dyDescent="0.2">
      <c r="A116" s="35"/>
      <c r="C116" s="37"/>
    </row>
    <row r="117" spans="1:3" ht="12.75" customHeight="1" x14ac:dyDescent="0.2">
      <c r="A117" s="35"/>
      <c r="C117" s="37"/>
    </row>
    <row r="118" spans="1:3" ht="12.75" customHeight="1" x14ac:dyDescent="0.2">
      <c r="A118" s="35"/>
      <c r="C118" s="37"/>
    </row>
    <row r="119" spans="1:3" ht="12.75" customHeight="1" x14ac:dyDescent="0.2">
      <c r="A119" s="35"/>
      <c r="C119" s="37"/>
    </row>
    <row r="120" spans="1:3" ht="12.75" customHeight="1" x14ac:dyDescent="0.2">
      <c r="A120" s="35"/>
      <c r="C120" s="37"/>
    </row>
    <row r="121" spans="1:3" ht="12.75" customHeight="1" x14ac:dyDescent="0.2">
      <c r="A121" s="35"/>
      <c r="C121" s="37"/>
    </row>
    <row r="122" spans="1:3" ht="12.75" customHeight="1" x14ac:dyDescent="0.2">
      <c r="A122" s="35"/>
      <c r="C122" s="37"/>
    </row>
    <row r="123" spans="1:3" ht="12.75" customHeight="1" x14ac:dyDescent="0.2">
      <c r="A123" s="35"/>
      <c r="C123" s="37"/>
    </row>
    <row r="124" spans="1:3" ht="12.75" customHeight="1" x14ac:dyDescent="0.2">
      <c r="A124" s="35"/>
      <c r="C124" s="37"/>
    </row>
    <row r="125" spans="1:3" ht="12.75" customHeight="1" x14ac:dyDescent="0.2">
      <c r="A125" s="35"/>
      <c r="C125" s="37"/>
    </row>
    <row r="126" spans="1:3" ht="12.75" customHeight="1" x14ac:dyDescent="0.2">
      <c r="A126" s="35"/>
      <c r="C126" s="37"/>
    </row>
    <row r="127" spans="1:3" ht="12.75" customHeight="1" x14ac:dyDescent="0.2">
      <c r="A127" s="35"/>
      <c r="C127" s="37"/>
    </row>
    <row r="128" spans="1:3" ht="12.75" customHeight="1" x14ac:dyDescent="0.2">
      <c r="A128" s="35"/>
      <c r="C128" s="37"/>
    </row>
    <row r="129" spans="1:3" ht="12.75" customHeight="1" x14ac:dyDescent="0.2">
      <c r="A129" s="35"/>
      <c r="C129" s="37"/>
    </row>
    <row r="130" spans="1:3" ht="12.75" customHeight="1" x14ac:dyDescent="0.2">
      <c r="A130" s="35"/>
      <c r="C130" s="37"/>
    </row>
    <row r="131" spans="1:3" ht="12.75" customHeight="1" x14ac:dyDescent="0.2">
      <c r="A131" s="35"/>
      <c r="C131" s="37"/>
    </row>
    <row r="132" spans="1:3" ht="12.75" customHeight="1" x14ac:dyDescent="0.2">
      <c r="A132" s="35"/>
      <c r="C132" s="37"/>
    </row>
    <row r="133" spans="1:3" ht="12.75" customHeight="1" x14ac:dyDescent="0.2">
      <c r="A133" s="35"/>
      <c r="C133" s="37"/>
    </row>
    <row r="134" spans="1:3" ht="12.75" customHeight="1" x14ac:dyDescent="0.2">
      <c r="A134" s="35"/>
      <c r="C134" s="37"/>
    </row>
    <row r="135" spans="1:3" ht="12.75" customHeight="1" x14ac:dyDescent="0.2">
      <c r="A135" s="35"/>
      <c r="C135" s="37"/>
    </row>
    <row r="136" spans="1:3" ht="12.75" customHeight="1" x14ac:dyDescent="0.2">
      <c r="A136" s="35"/>
      <c r="C136" s="37"/>
    </row>
    <row r="137" spans="1:3" ht="12.75" customHeight="1" x14ac:dyDescent="0.2">
      <c r="A137" s="35"/>
      <c r="C137" s="37"/>
    </row>
    <row r="138" spans="1:3" ht="12.75" customHeight="1" x14ac:dyDescent="0.2">
      <c r="A138" s="35"/>
      <c r="C138" s="37"/>
    </row>
    <row r="139" spans="1:3" ht="12.75" customHeight="1" x14ac:dyDescent="0.2">
      <c r="A139" s="35"/>
      <c r="C139" s="37"/>
    </row>
    <row r="140" spans="1:3" ht="12.75" customHeight="1" x14ac:dyDescent="0.2">
      <c r="A140" s="35"/>
      <c r="C140" s="37"/>
    </row>
    <row r="141" spans="1:3" ht="12.75" customHeight="1" x14ac:dyDescent="0.2">
      <c r="A141" s="35"/>
      <c r="C141" s="37"/>
    </row>
    <row r="142" spans="1:3" ht="12.75" customHeight="1" x14ac:dyDescent="0.2">
      <c r="A142" s="35"/>
      <c r="C142" s="37"/>
    </row>
    <row r="143" spans="1:3" ht="12.75" customHeight="1" x14ac:dyDescent="0.2">
      <c r="A143" s="35"/>
      <c r="C143" s="37"/>
    </row>
    <row r="144" spans="1:3" ht="12.75" customHeight="1" x14ac:dyDescent="0.2">
      <c r="A144" s="35"/>
      <c r="C144" s="37"/>
    </row>
    <row r="145" spans="1:3" ht="12.75" customHeight="1" x14ac:dyDescent="0.2">
      <c r="A145" s="35"/>
      <c r="C145" s="37"/>
    </row>
    <row r="146" spans="1:3" ht="12.75" customHeight="1" x14ac:dyDescent="0.2">
      <c r="A146" s="35"/>
      <c r="C146" s="37"/>
    </row>
    <row r="147" spans="1:3" ht="12.75" customHeight="1" x14ac:dyDescent="0.2">
      <c r="A147" s="35"/>
      <c r="C147" s="37"/>
    </row>
    <row r="148" spans="1:3" ht="12.75" customHeight="1" x14ac:dyDescent="0.2">
      <c r="A148" s="35"/>
      <c r="C148" s="37"/>
    </row>
    <row r="149" spans="1:3" ht="12.75" customHeight="1" x14ac:dyDescent="0.2">
      <c r="A149" s="35"/>
      <c r="C149" s="37"/>
    </row>
    <row r="150" spans="1:3" ht="12.75" customHeight="1" x14ac:dyDescent="0.2">
      <c r="A150" s="35"/>
      <c r="C150" s="37"/>
    </row>
    <row r="151" spans="1:3" ht="12.75" customHeight="1" x14ac:dyDescent="0.2">
      <c r="A151" s="35"/>
      <c r="C151" s="37"/>
    </row>
    <row r="152" spans="1:3" ht="12.75" customHeight="1" x14ac:dyDescent="0.2">
      <c r="A152" s="35"/>
      <c r="C152" s="37"/>
    </row>
    <row r="153" spans="1:3" ht="12.75" customHeight="1" x14ac:dyDescent="0.2">
      <c r="A153" s="35"/>
      <c r="C153" s="37"/>
    </row>
    <row r="154" spans="1:3" ht="12.75" customHeight="1" x14ac:dyDescent="0.2">
      <c r="A154" s="35"/>
      <c r="C154" s="37"/>
    </row>
    <row r="155" spans="1:3" ht="12.75" customHeight="1" x14ac:dyDescent="0.2">
      <c r="A155" s="35"/>
      <c r="C155" s="37"/>
    </row>
    <row r="156" spans="1:3" ht="12.75" customHeight="1" x14ac:dyDescent="0.2">
      <c r="A156" s="35"/>
      <c r="C156" s="37"/>
    </row>
    <row r="157" spans="1:3" ht="12.75" customHeight="1" x14ac:dyDescent="0.2">
      <c r="A157" s="35"/>
      <c r="C157" s="37"/>
    </row>
    <row r="158" spans="1:3" ht="12.75" customHeight="1" x14ac:dyDescent="0.2">
      <c r="A158" s="35"/>
      <c r="C158" s="37"/>
    </row>
    <row r="159" spans="1:3" ht="12.75" customHeight="1" x14ac:dyDescent="0.2">
      <c r="A159" s="35"/>
      <c r="C159" s="37"/>
    </row>
    <row r="160" spans="1:3" ht="12.75" customHeight="1" x14ac:dyDescent="0.2">
      <c r="A160" s="35"/>
      <c r="C160" s="37"/>
    </row>
    <row r="161" spans="1:3" ht="12.75" customHeight="1" x14ac:dyDescent="0.2">
      <c r="A161" s="35"/>
      <c r="C161" s="37"/>
    </row>
    <row r="162" spans="1:3" ht="12.75" customHeight="1" x14ac:dyDescent="0.2">
      <c r="A162" s="35"/>
      <c r="C162" s="37"/>
    </row>
    <row r="163" spans="1:3" ht="12.75" customHeight="1" x14ac:dyDescent="0.2">
      <c r="A163" s="35"/>
      <c r="C163" s="37"/>
    </row>
    <row r="164" spans="1:3" ht="12.75" customHeight="1" x14ac:dyDescent="0.2">
      <c r="A164" s="35"/>
      <c r="C164" s="37"/>
    </row>
    <row r="165" spans="1:3" ht="12.75" customHeight="1" x14ac:dyDescent="0.2">
      <c r="A165" s="35"/>
      <c r="C165" s="37"/>
    </row>
    <row r="166" spans="1:3" ht="12.75" customHeight="1" x14ac:dyDescent="0.2">
      <c r="A166" s="35"/>
      <c r="C166" s="37"/>
    </row>
    <row r="167" spans="1:3" ht="12.75" customHeight="1" x14ac:dyDescent="0.2">
      <c r="A167" s="35"/>
      <c r="C167" s="37"/>
    </row>
    <row r="168" spans="1:3" ht="12.75" customHeight="1" x14ac:dyDescent="0.2">
      <c r="A168" s="35"/>
      <c r="C168" s="37"/>
    </row>
    <row r="169" spans="1:3" ht="12.75" customHeight="1" x14ac:dyDescent="0.2">
      <c r="A169" s="35"/>
      <c r="C169" s="37"/>
    </row>
    <row r="170" spans="1:3" ht="12.75" customHeight="1" x14ac:dyDescent="0.2">
      <c r="A170" s="35"/>
      <c r="C170" s="37"/>
    </row>
    <row r="171" spans="1:3" ht="12.75" customHeight="1" x14ac:dyDescent="0.2">
      <c r="A171" s="35"/>
      <c r="C171" s="37"/>
    </row>
    <row r="172" spans="1:3" ht="12.75" customHeight="1" x14ac:dyDescent="0.2">
      <c r="A172" s="35"/>
      <c r="C172" s="37"/>
    </row>
    <row r="173" spans="1:3" ht="12.75" customHeight="1" x14ac:dyDescent="0.2">
      <c r="A173" s="35"/>
      <c r="C173" s="37"/>
    </row>
    <row r="174" spans="1:3" ht="12.75" customHeight="1" x14ac:dyDescent="0.2">
      <c r="A174" s="35"/>
      <c r="C174" s="37"/>
    </row>
    <row r="175" spans="1:3" ht="12.75" customHeight="1" x14ac:dyDescent="0.2">
      <c r="A175" s="35"/>
      <c r="C175" s="37"/>
    </row>
    <row r="176" spans="1:3" ht="12.75" customHeight="1" x14ac:dyDescent="0.2">
      <c r="A176" s="35"/>
      <c r="C176" s="37"/>
    </row>
    <row r="177" spans="1:3" ht="12.75" customHeight="1" x14ac:dyDescent="0.2">
      <c r="A177" s="35"/>
      <c r="C177" s="37"/>
    </row>
    <row r="178" spans="1:3" ht="12.75" customHeight="1" x14ac:dyDescent="0.2">
      <c r="A178" s="35"/>
      <c r="C178" s="37"/>
    </row>
    <row r="179" spans="1:3" ht="12.75" customHeight="1" x14ac:dyDescent="0.2">
      <c r="A179" s="35"/>
      <c r="C179" s="37"/>
    </row>
    <row r="180" spans="1:3" ht="12.75" customHeight="1" x14ac:dyDescent="0.2">
      <c r="A180" s="35"/>
      <c r="C180" s="37"/>
    </row>
    <row r="181" spans="1:3" ht="12.75" customHeight="1" x14ac:dyDescent="0.2">
      <c r="A181" s="35"/>
      <c r="C181" s="37"/>
    </row>
    <row r="182" spans="1:3" ht="12.75" customHeight="1" x14ac:dyDescent="0.2">
      <c r="A182" s="35"/>
      <c r="C182" s="37"/>
    </row>
    <row r="183" spans="1:3" ht="12.75" customHeight="1" x14ac:dyDescent="0.2">
      <c r="A183" s="35"/>
      <c r="C183" s="37"/>
    </row>
    <row r="184" spans="1:3" ht="12.75" customHeight="1" x14ac:dyDescent="0.2">
      <c r="A184" s="35"/>
      <c r="C184" s="37"/>
    </row>
    <row r="185" spans="1:3" ht="12.75" customHeight="1" x14ac:dyDescent="0.2">
      <c r="A185" s="35"/>
      <c r="C185" s="37"/>
    </row>
    <row r="186" spans="1:3" ht="12.75" customHeight="1" x14ac:dyDescent="0.2">
      <c r="A186" s="35"/>
      <c r="C186" s="37"/>
    </row>
    <row r="187" spans="1:3" ht="12.75" customHeight="1" x14ac:dyDescent="0.2">
      <c r="A187" s="35"/>
      <c r="C187" s="37"/>
    </row>
    <row r="188" spans="1:3" ht="12.75" customHeight="1" x14ac:dyDescent="0.2">
      <c r="A188" s="35"/>
      <c r="C188" s="37"/>
    </row>
    <row r="189" spans="1:3" ht="12.75" customHeight="1" x14ac:dyDescent="0.2">
      <c r="A189" s="35"/>
      <c r="C189" s="37"/>
    </row>
    <row r="190" spans="1:3" ht="12.75" customHeight="1" x14ac:dyDescent="0.2">
      <c r="A190" s="35"/>
      <c r="C190" s="37"/>
    </row>
    <row r="191" spans="1:3" ht="12.75" customHeight="1" x14ac:dyDescent="0.2">
      <c r="A191" s="35"/>
      <c r="C191" s="37"/>
    </row>
    <row r="192" spans="1:3" ht="12.75" customHeight="1" x14ac:dyDescent="0.2">
      <c r="A192" s="35"/>
      <c r="C192" s="37"/>
    </row>
    <row r="193" spans="1:3" ht="12.75" customHeight="1" x14ac:dyDescent="0.2">
      <c r="A193" s="35"/>
      <c r="C193" s="37"/>
    </row>
    <row r="194" spans="1:3" ht="12.75" customHeight="1" x14ac:dyDescent="0.2">
      <c r="A194" s="35"/>
      <c r="C194" s="37"/>
    </row>
    <row r="195" spans="1:3" ht="12.75" customHeight="1" x14ac:dyDescent="0.2">
      <c r="A195" s="35"/>
      <c r="C195" s="37"/>
    </row>
    <row r="196" spans="1:3" ht="12.75" customHeight="1" x14ac:dyDescent="0.2">
      <c r="A196" s="35"/>
      <c r="C196" s="37"/>
    </row>
    <row r="197" spans="1:3" ht="12.75" customHeight="1" x14ac:dyDescent="0.2">
      <c r="A197" s="35"/>
      <c r="C197" s="37"/>
    </row>
    <row r="198" spans="1:3" ht="12.75" customHeight="1" x14ac:dyDescent="0.2">
      <c r="A198" s="35"/>
      <c r="C198" s="37"/>
    </row>
    <row r="199" spans="1:3" ht="12.75" customHeight="1" x14ac:dyDescent="0.2">
      <c r="A199" s="35"/>
      <c r="C199" s="37"/>
    </row>
    <row r="200" spans="1:3" ht="12.75" customHeight="1" x14ac:dyDescent="0.2">
      <c r="A200" s="35"/>
      <c r="C200" s="37"/>
    </row>
    <row r="201" spans="1:3" ht="12.75" customHeight="1" x14ac:dyDescent="0.2">
      <c r="A201" s="35"/>
      <c r="C201" s="37"/>
    </row>
    <row r="202" spans="1:3" ht="12.75" customHeight="1" x14ac:dyDescent="0.2">
      <c r="A202" s="35"/>
      <c r="C202" s="37"/>
    </row>
    <row r="203" spans="1:3" ht="12.75" customHeight="1" x14ac:dyDescent="0.2">
      <c r="A203" s="35"/>
      <c r="C203" s="37"/>
    </row>
    <row r="204" spans="1:3" ht="12.75" customHeight="1" x14ac:dyDescent="0.2">
      <c r="A204" s="35"/>
      <c r="C204" s="37"/>
    </row>
    <row r="205" spans="1:3" ht="12.75" customHeight="1" x14ac:dyDescent="0.2">
      <c r="A205" s="35"/>
      <c r="C205" s="37"/>
    </row>
    <row r="206" spans="1:3" ht="12.75" customHeight="1" x14ac:dyDescent="0.2">
      <c r="A206" s="35"/>
      <c r="C206" s="37"/>
    </row>
    <row r="207" spans="1:3" ht="12.75" customHeight="1" x14ac:dyDescent="0.2">
      <c r="A207" s="35"/>
      <c r="C207" s="37"/>
    </row>
    <row r="208" spans="1:3" ht="12.75" customHeight="1" x14ac:dyDescent="0.2">
      <c r="A208" s="35"/>
      <c r="C208" s="37"/>
    </row>
    <row r="209" spans="1:3" ht="12.75" customHeight="1" x14ac:dyDescent="0.2">
      <c r="A209" s="35"/>
      <c r="C209" s="37"/>
    </row>
    <row r="210" spans="1:3" ht="12.75" customHeight="1" x14ac:dyDescent="0.2">
      <c r="A210" s="35"/>
      <c r="C210" s="37"/>
    </row>
    <row r="211" spans="1:3" ht="12.75" customHeight="1" x14ac:dyDescent="0.2">
      <c r="A211" s="35"/>
      <c r="C211" s="37"/>
    </row>
    <row r="212" spans="1:3" ht="12.75" customHeight="1" x14ac:dyDescent="0.2">
      <c r="A212" s="35"/>
      <c r="C212" s="37"/>
    </row>
    <row r="213" spans="1:3" ht="12.75" customHeight="1" x14ac:dyDescent="0.2">
      <c r="A213" s="35"/>
      <c r="C213" s="37"/>
    </row>
    <row r="214" spans="1:3" ht="12.75" customHeight="1" x14ac:dyDescent="0.2">
      <c r="A214" s="35"/>
      <c r="C214" s="37"/>
    </row>
    <row r="215" spans="1:3" ht="12.75" customHeight="1" x14ac:dyDescent="0.2">
      <c r="A215" s="35"/>
      <c r="C215" s="37"/>
    </row>
    <row r="216" spans="1:3" ht="12.75" customHeight="1" x14ac:dyDescent="0.2">
      <c r="A216" s="35"/>
      <c r="C216" s="37"/>
    </row>
    <row r="217" spans="1:3" ht="12.75" customHeight="1" x14ac:dyDescent="0.2">
      <c r="A217" s="35"/>
      <c r="C217" s="37"/>
    </row>
    <row r="218" spans="1:3" ht="12.75" customHeight="1" x14ac:dyDescent="0.2">
      <c r="A218" s="35"/>
      <c r="C218" s="37"/>
    </row>
    <row r="219" spans="1:3" ht="12.75" customHeight="1" x14ac:dyDescent="0.2">
      <c r="A219" s="35"/>
      <c r="C219" s="37"/>
    </row>
    <row r="220" spans="1:3" ht="12.75" customHeight="1" x14ac:dyDescent="0.2">
      <c r="A220" s="35"/>
      <c r="C220" s="37"/>
    </row>
    <row r="221" spans="1:3" ht="12.75" customHeight="1" x14ac:dyDescent="0.2">
      <c r="A221" s="35"/>
      <c r="C221" s="37"/>
    </row>
    <row r="222" spans="1:3" ht="12.75" customHeight="1" x14ac:dyDescent="0.2">
      <c r="A222" s="35"/>
      <c r="C222" s="37"/>
    </row>
    <row r="223" spans="1:3" ht="12.75" customHeight="1" x14ac:dyDescent="0.2">
      <c r="A223" s="35"/>
      <c r="C223" s="37"/>
    </row>
    <row r="224" spans="1:3" ht="12.75" customHeight="1" x14ac:dyDescent="0.2">
      <c r="A224" s="35"/>
      <c r="C224" s="37"/>
    </row>
    <row r="225" spans="1:3" ht="12.75" customHeight="1" x14ac:dyDescent="0.2">
      <c r="A225" s="35"/>
      <c r="C225" s="37"/>
    </row>
    <row r="226" spans="1:3" ht="12.75" customHeight="1" x14ac:dyDescent="0.2">
      <c r="A226" s="35"/>
      <c r="C226" s="37"/>
    </row>
    <row r="227" spans="1:3" ht="12.75" customHeight="1" x14ac:dyDescent="0.2">
      <c r="A227" s="35"/>
      <c r="C227" s="37"/>
    </row>
    <row r="228" spans="1:3" ht="12.75" customHeight="1" x14ac:dyDescent="0.2">
      <c r="A228" s="35"/>
      <c r="C228" s="37"/>
    </row>
    <row r="229" spans="1:3" ht="12.75" customHeight="1" x14ac:dyDescent="0.2">
      <c r="A229" s="35"/>
      <c r="C229" s="37"/>
    </row>
    <row r="230" spans="1:3" ht="12.75" customHeight="1" x14ac:dyDescent="0.2">
      <c r="A230" s="35"/>
      <c r="C230" s="37"/>
    </row>
    <row r="231" spans="1:3" ht="12.75" customHeight="1" x14ac:dyDescent="0.2">
      <c r="A231" s="35"/>
      <c r="C231" s="37"/>
    </row>
    <row r="232" spans="1:3" ht="12.75" customHeight="1" x14ac:dyDescent="0.2">
      <c r="A232" s="35"/>
      <c r="C232" s="37"/>
    </row>
    <row r="233" spans="1:3" ht="12.75" customHeight="1" x14ac:dyDescent="0.2">
      <c r="A233" s="35"/>
      <c r="C233" s="37"/>
    </row>
    <row r="234" spans="1:3" ht="12.75" customHeight="1" x14ac:dyDescent="0.2">
      <c r="A234" s="35"/>
      <c r="C234" s="37"/>
    </row>
    <row r="235" spans="1:3" ht="12.75" customHeight="1" x14ac:dyDescent="0.2">
      <c r="A235" s="35"/>
      <c r="C235" s="37"/>
    </row>
    <row r="236" spans="1:3" ht="12.75" customHeight="1" x14ac:dyDescent="0.2">
      <c r="A236" s="35"/>
      <c r="C236" s="37"/>
    </row>
    <row r="237" spans="1:3" ht="12.75" customHeight="1" x14ac:dyDescent="0.2">
      <c r="A237" s="35"/>
      <c r="C237" s="37"/>
    </row>
    <row r="238" spans="1:3" ht="12.75" customHeight="1" x14ac:dyDescent="0.2">
      <c r="A238" s="35"/>
      <c r="C238" s="37"/>
    </row>
    <row r="239" spans="1:3" ht="12.75" customHeight="1" x14ac:dyDescent="0.2">
      <c r="A239" s="35"/>
      <c r="C239" s="37"/>
    </row>
    <row r="240" spans="1:3" ht="12.75" customHeight="1" x14ac:dyDescent="0.2">
      <c r="A240" s="35"/>
      <c r="C240" s="37"/>
    </row>
    <row r="241" spans="1:3" ht="12.75" customHeight="1" x14ac:dyDescent="0.2">
      <c r="A241" s="35"/>
      <c r="C241" s="37"/>
    </row>
    <row r="242" spans="1:3" ht="12.75" customHeight="1" x14ac:dyDescent="0.2">
      <c r="A242" s="35"/>
      <c r="C242" s="37"/>
    </row>
    <row r="243" spans="1:3" ht="12.75" customHeight="1" x14ac:dyDescent="0.2">
      <c r="A243" s="35"/>
      <c r="C243" s="37"/>
    </row>
    <row r="244" spans="1:3" ht="12.75" customHeight="1" x14ac:dyDescent="0.2">
      <c r="A244" s="35"/>
      <c r="C244" s="37"/>
    </row>
    <row r="245" spans="1:3" ht="12.75" customHeight="1" x14ac:dyDescent="0.2">
      <c r="A245" s="35"/>
      <c r="C245" s="37"/>
    </row>
    <row r="246" spans="1:3" ht="12.75" customHeight="1" x14ac:dyDescent="0.2">
      <c r="A246" s="35"/>
      <c r="C246" s="37"/>
    </row>
    <row r="247" spans="1:3" ht="12.75" customHeight="1" x14ac:dyDescent="0.2">
      <c r="A247" s="35"/>
      <c r="C247" s="37"/>
    </row>
    <row r="248" spans="1:3" ht="12.75" customHeight="1" x14ac:dyDescent="0.2">
      <c r="A248" s="35"/>
      <c r="C248" s="37"/>
    </row>
    <row r="249" spans="1:3" ht="12.75" customHeight="1" x14ac:dyDescent="0.2">
      <c r="A249" s="35"/>
      <c r="C249" s="37"/>
    </row>
    <row r="250" spans="1:3" ht="12.75" customHeight="1" x14ac:dyDescent="0.2">
      <c r="A250" s="35"/>
      <c r="C250" s="37"/>
    </row>
    <row r="251" spans="1:3" ht="12.75" customHeight="1" x14ac:dyDescent="0.2">
      <c r="A251" s="35"/>
      <c r="C251" s="37"/>
    </row>
    <row r="252" spans="1:3" ht="12.75" customHeight="1" x14ac:dyDescent="0.2">
      <c r="A252" s="35"/>
      <c r="C252" s="37"/>
    </row>
    <row r="253" spans="1:3" ht="12.75" customHeight="1" x14ac:dyDescent="0.2">
      <c r="A253" s="35"/>
      <c r="C253" s="37"/>
    </row>
    <row r="254" spans="1:3" ht="12.75" customHeight="1" x14ac:dyDescent="0.2">
      <c r="A254" s="35"/>
      <c r="C254" s="37"/>
    </row>
    <row r="255" spans="1:3" ht="12.75" customHeight="1" x14ac:dyDescent="0.2">
      <c r="A255" s="35"/>
      <c r="C255" s="37"/>
    </row>
    <row r="256" spans="1:3" ht="12.75" customHeight="1" x14ac:dyDescent="0.2">
      <c r="A256" s="35"/>
      <c r="C256" s="37"/>
    </row>
    <row r="257" spans="1:3" ht="12.75" customHeight="1" x14ac:dyDescent="0.2">
      <c r="A257" s="35"/>
      <c r="C257" s="37"/>
    </row>
    <row r="258" spans="1:3" ht="12.75" customHeight="1" x14ac:dyDescent="0.2">
      <c r="A258" s="35"/>
      <c r="C258" s="37"/>
    </row>
    <row r="259" spans="1:3" ht="12.75" customHeight="1" x14ac:dyDescent="0.2">
      <c r="A259" s="35"/>
      <c r="C259" s="37"/>
    </row>
    <row r="260" spans="1:3" ht="12.75" customHeight="1" x14ac:dyDescent="0.2">
      <c r="A260" s="35"/>
      <c r="C260" s="37"/>
    </row>
    <row r="261" spans="1:3" ht="12.75" customHeight="1" x14ac:dyDescent="0.2">
      <c r="A261" s="35"/>
      <c r="C261" s="37"/>
    </row>
    <row r="262" spans="1:3" ht="12.75" customHeight="1" x14ac:dyDescent="0.2">
      <c r="A262" s="35"/>
      <c r="C262" s="37"/>
    </row>
    <row r="263" spans="1:3" ht="12.75" customHeight="1" x14ac:dyDescent="0.2">
      <c r="A263" s="35"/>
      <c r="C263" s="37"/>
    </row>
    <row r="264" spans="1:3" ht="12.75" customHeight="1" x14ac:dyDescent="0.2">
      <c r="A264" s="35"/>
      <c r="C264" s="37"/>
    </row>
    <row r="265" spans="1:3" ht="12.75" customHeight="1" x14ac:dyDescent="0.2">
      <c r="A265" s="35"/>
      <c r="C265" s="37"/>
    </row>
    <row r="266" spans="1:3" ht="12.75" customHeight="1" x14ac:dyDescent="0.2">
      <c r="A266" s="35"/>
      <c r="C266" s="37"/>
    </row>
    <row r="267" spans="1:3" ht="12.75" customHeight="1" x14ac:dyDescent="0.2">
      <c r="A267" s="35"/>
      <c r="C267" s="37"/>
    </row>
    <row r="268" spans="1:3" ht="12.75" customHeight="1" x14ac:dyDescent="0.2">
      <c r="A268" s="35"/>
      <c r="C268" s="37"/>
    </row>
    <row r="269" spans="1:3" ht="12.75" customHeight="1" x14ac:dyDescent="0.2">
      <c r="A269" s="35"/>
      <c r="C269" s="37"/>
    </row>
    <row r="270" spans="1:3" ht="12.75" customHeight="1" x14ac:dyDescent="0.2">
      <c r="A270" s="35"/>
      <c r="C270" s="37"/>
    </row>
    <row r="271" spans="1:3" ht="12.75" customHeight="1" x14ac:dyDescent="0.2">
      <c r="A271" s="35"/>
      <c r="C271" s="37"/>
    </row>
    <row r="272" spans="1:3" ht="12.75" customHeight="1" x14ac:dyDescent="0.2">
      <c r="A272" s="35"/>
      <c r="C272" s="37"/>
    </row>
    <row r="273" spans="1:3" ht="12.75" customHeight="1" x14ac:dyDescent="0.2">
      <c r="A273" s="35"/>
      <c r="C273" s="37"/>
    </row>
    <row r="274" spans="1:3" ht="12.75" customHeight="1" x14ac:dyDescent="0.2">
      <c r="A274" s="35"/>
      <c r="C274" s="37"/>
    </row>
    <row r="275" spans="1:3" ht="12.75" customHeight="1" x14ac:dyDescent="0.2">
      <c r="A275" s="35"/>
      <c r="C275" s="37"/>
    </row>
    <row r="276" spans="1:3" ht="12.75" customHeight="1" x14ac:dyDescent="0.2">
      <c r="A276" s="35"/>
      <c r="C276" s="37"/>
    </row>
    <row r="277" spans="1:3" ht="12.75" customHeight="1" x14ac:dyDescent="0.2">
      <c r="A277" s="35"/>
      <c r="C277" s="37"/>
    </row>
    <row r="278" spans="1:3" ht="12.75" customHeight="1" x14ac:dyDescent="0.2">
      <c r="A278" s="35"/>
      <c r="C278" s="37"/>
    </row>
    <row r="279" spans="1:3" ht="12.75" customHeight="1" x14ac:dyDescent="0.2">
      <c r="A279" s="35"/>
      <c r="C279" s="37"/>
    </row>
    <row r="280" spans="1:3" ht="12.75" customHeight="1" x14ac:dyDescent="0.2">
      <c r="A280" s="35"/>
      <c r="C280" s="37"/>
    </row>
    <row r="281" spans="1:3" ht="12.75" customHeight="1" x14ac:dyDescent="0.2">
      <c r="A281" s="35"/>
      <c r="C281" s="37"/>
    </row>
    <row r="282" spans="1:3" ht="12.75" customHeight="1" x14ac:dyDescent="0.2">
      <c r="A282" s="35"/>
      <c r="C282" s="37"/>
    </row>
    <row r="283" spans="1:3" ht="12.75" customHeight="1" x14ac:dyDescent="0.2">
      <c r="A283" s="35"/>
      <c r="C283" s="37"/>
    </row>
    <row r="284" spans="1:3" ht="12.75" customHeight="1" x14ac:dyDescent="0.2">
      <c r="A284" s="35"/>
      <c r="C284" s="37"/>
    </row>
    <row r="285" spans="1:3" ht="12.75" customHeight="1" x14ac:dyDescent="0.2">
      <c r="A285" s="35"/>
      <c r="C285" s="37"/>
    </row>
    <row r="286" spans="1:3" ht="12.75" customHeight="1" x14ac:dyDescent="0.2">
      <c r="A286" s="35"/>
      <c r="C286" s="37"/>
    </row>
    <row r="287" spans="1:3" ht="12.75" customHeight="1" x14ac:dyDescent="0.2">
      <c r="A287" s="35"/>
      <c r="C287" s="37"/>
    </row>
    <row r="288" spans="1:3" ht="12.75" customHeight="1" x14ac:dyDescent="0.2">
      <c r="A288" s="35"/>
      <c r="C288" s="37"/>
    </row>
    <row r="289" spans="1:3" ht="12.75" customHeight="1" x14ac:dyDescent="0.2">
      <c r="A289" s="35"/>
      <c r="C289" s="37"/>
    </row>
    <row r="290" spans="1:3" ht="12.75" customHeight="1" x14ac:dyDescent="0.2">
      <c r="A290" s="35"/>
      <c r="C290" s="37"/>
    </row>
    <row r="291" spans="1:3" ht="12.75" customHeight="1" x14ac:dyDescent="0.2">
      <c r="A291" s="35"/>
      <c r="C291" s="37"/>
    </row>
    <row r="292" spans="1:3" ht="12.75" customHeight="1" x14ac:dyDescent="0.2">
      <c r="A292" s="35"/>
      <c r="C292" s="37"/>
    </row>
    <row r="293" spans="1:3" ht="12.75" customHeight="1" x14ac:dyDescent="0.2">
      <c r="A293" s="35"/>
      <c r="C293" s="37"/>
    </row>
    <row r="294" spans="1:3" ht="12.75" customHeight="1" x14ac:dyDescent="0.2">
      <c r="A294" s="35"/>
      <c r="C294" s="37"/>
    </row>
    <row r="295" spans="1:3" ht="12.75" customHeight="1" x14ac:dyDescent="0.2">
      <c r="A295" s="35"/>
      <c r="C295" s="37"/>
    </row>
    <row r="296" spans="1:3" ht="12.75" customHeight="1" x14ac:dyDescent="0.2">
      <c r="A296" s="35"/>
      <c r="C296" s="37"/>
    </row>
    <row r="297" spans="1:3" ht="12.75" customHeight="1" x14ac:dyDescent="0.2">
      <c r="A297" s="35"/>
      <c r="C297" s="37"/>
    </row>
    <row r="298" spans="1:3" ht="12.75" customHeight="1" x14ac:dyDescent="0.2">
      <c r="A298" s="35"/>
      <c r="C298" s="37"/>
    </row>
    <row r="299" spans="1:3" ht="12.75" customHeight="1" x14ac:dyDescent="0.2">
      <c r="A299" s="35"/>
      <c r="C299" s="37"/>
    </row>
    <row r="300" spans="1:3" ht="12.75" customHeight="1" x14ac:dyDescent="0.2">
      <c r="A300" s="35"/>
      <c r="C300" s="37"/>
    </row>
    <row r="301" spans="1:3" ht="12.75" customHeight="1" x14ac:dyDescent="0.2">
      <c r="A301" s="35"/>
      <c r="C301" s="37"/>
    </row>
    <row r="302" spans="1:3" ht="12.75" customHeight="1" x14ac:dyDescent="0.2">
      <c r="A302" s="35"/>
      <c r="C302" s="37"/>
    </row>
    <row r="303" spans="1:3" ht="12.75" customHeight="1" x14ac:dyDescent="0.2">
      <c r="A303" s="35"/>
      <c r="C303" s="37"/>
    </row>
    <row r="304" spans="1:3" ht="12.75" customHeight="1" x14ac:dyDescent="0.2">
      <c r="A304" s="35"/>
      <c r="C304" s="37"/>
    </row>
    <row r="305" spans="1:3" ht="12.75" customHeight="1" x14ac:dyDescent="0.2">
      <c r="A305" s="35"/>
      <c r="C305" s="37"/>
    </row>
    <row r="306" spans="1:3" ht="12.75" customHeight="1" x14ac:dyDescent="0.2">
      <c r="A306" s="35"/>
      <c r="C306" s="37"/>
    </row>
    <row r="307" spans="1:3" ht="12.75" customHeight="1" x14ac:dyDescent="0.2">
      <c r="A307" s="35"/>
      <c r="C307" s="37"/>
    </row>
    <row r="308" spans="1:3" ht="12.75" customHeight="1" x14ac:dyDescent="0.2">
      <c r="A308" s="35"/>
      <c r="C308" s="37"/>
    </row>
    <row r="309" spans="1:3" ht="12.75" customHeight="1" x14ac:dyDescent="0.2">
      <c r="A309" s="35"/>
      <c r="C309" s="37"/>
    </row>
    <row r="310" spans="1:3" ht="12.75" customHeight="1" x14ac:dyDescent="0.2">
      <c r="A310" s="35"/>
      <c r="C310" s="37"/>
    </row>
    <row r="311" spans="1:3" ht="12.75" customHeight="1" x14ac:dyDescent="0.2">
      <c r="A311" s="35"/>
      <c r="C311" s="37"/>
    </row>
    <row r="312" spans="1:3" ht="12.75" customHeight="1" x14ac:dyDescent="0.2">
      <c r="A312" s="35"/>
      <c r="C312" s="37"/>
    </row>
    <row r="313" spans="1:3" ht="12.75" customHeight="1" x14ac:dyDescent="0.2">
      <c r="A313" s="35"/>
      <c r="C313" s="37"/>
    </row>
    <row r="314" spans="1:3" ht="12.75" customHeight="1" x14ac:dyDescent="0.2">
      <c r="A314" s="35"/>
      <c r="C314" s="37"/>
    </row>
    <row r="315" spans="1:3" ht="12.75" customHeight="1" x14ac:dyDescent="0.2">
      <c r="A315" s="35"/>
      <c r="C315" s="37"/>
    </row>
    <row r="316" spans="1:3" ht="12.75" customHeight="1" x14ac:dyDescent="0.2">
      <c r="A316" s="35"/>
      <c r="C316" s="37"/>
    </row>
    <row r="317" spans="1:3" ht="12.75" customHeight="1" x14ac:dyDescent="0.2">
      <c r="A317" s="35"/>
      <c r="C317" s="37"/>
    </row>
    <row r="318" spans="1:3" ht="12.75" customHeight="1" x14ac:dyDescent="0.2">
      <c r="A318" s="35"/>
      <c r="C318" s="37"/>
    </row>
    <row r="319" spans="1:3" ht="12.75" customHeight="1" x14ac:dyDescent="0.2">
      <c r="A319" s="35"/>
      <c r="C319" s="37"/>
    </row>
    <row r="320" spans="1:3" ht="12.75" customHeight="1" x14ac:dyDescent="0.2">
      <c r="A320" s="35"/>
      <c r="C320" s="37"/>
    </row>
    <row r="321" spans="1:3" ht="12.75" customHeight="1" x14ac:dyDescent="0.2">
      <c r="A321" s="35"/>
      <c r="C321" s="37"/>
    </row>
    <row r="322" spans="1:3" ht="12.75" customHeight="1" x14ac:dyDescent="0.2">
      <c r="A322" s="35"/>
      <c r="C322" s="37"/>
    </row>
    <row r="323" spans="1:3" ht="12.75" customHeight="1" x14ac:dyDescent="0.2">
      <c r="A323" s="35"/>
      <c r="C323" s="37"/>
    </row>
    <row r="324" spans="1:3" ht="12.75" customHeight="1" x14ac:dyDescent="0.2">
      <c r="A324" s="35"/>
      <c r="C324" s="37"/>
    </row>
    <row r="325" spans="1:3" ht="12.75" customHeight="1" x14ac:dyDescent="0.2">
      <c r="A325" s="35"/>
      <c r="C325" s="37"/>
    </row>
    <row r="326" spans="1:3" ht="12.75" customHeight="1" x14ac:dyDescent="0.2">
      <c r="A326" s="35"/>
      <c r="C326" s="37"/>
    </row>
    <row r="327" spans="1:3" ht="12.75" customHeight="1" x14ac:dyDescent="0.2">
      <c r="A327" s="35"/>
      <c r="C327" s="37"/>
    </row>
    <row r="328" spans="1:3" ht="12.75" customHeight="1" x14ac:dyDescent="0.2">
      <c r="A328" s="35"/>
      <c r="C328" s="37"/>
    </row>
    <row r="329" spans="1:3" ht="12.75" customHeight="1" x14ac:dyDescent="0.2">
      <c r="A329" s="35"/>
      <c r="C329" s="37"/>
    </row>
    <row r="330" spans="1:3" ht="12.75" customHeight="1" x14ac:dyDescent="0.2">
      <c r="A330" s="35"/>
      <c r="C330" s="37"/>
    </row>
    <row r="331" spans="1:3" ht="12.75" customHeight="1" x14ac:dyDescent="0.2">
      <c r="A331" s="35"/>
      <c r="C331" s="37"/>
    </row>
    <row r="332" spans="1:3" ht="12.75" customHeight="1" x14ac:dyDescent="0.2">
      <c r="A332" s="35"/>
      <c r="C332" s="37"/>
    </row>
    <row r="333" spans="1:3" ht="12.75" customHeight="1" x14ac:dyDescent="0.2">
      <c r="A333" s="35"/>
      <c r="C333" s="37"/>
    </row>
    <row r="334" spans="1:3" ht="12.75" customHeight="1" x14ac:dyDescent="0.2">
      <c r="A334" s="35"/>
      <c r="C334" s="37"/>
    </row>
    <row r="335" spans="1:3" ht="12.75" customHeight="1" x14ac:dyDescent="0.2">
      <c r="A335" s="35"/>
      <c r="C335" s="37"/>
    </row>
    <row r="336" spans="1:3" ht="12.75" customHeight="1" x14ac:dyDescent="0.2">
      <c r="A336" s="35"/>
      <c r="C336" s="37"/>
    </row>
    <row r="337" spans="1:3" ht="12.75" customHeight="1" x14ac:dyDescent="0.2">
      <c r="A337" s="35"/>
      <c r="C337" s="37"/>
    </row>
    <row r="338" spans="1:3" ht="12.75" customHeight="1" x14ac:dyDescent="0.2">
      <c r="A338" s="35"/>
      <c r="C338" s="37"/>
    </row>
    <row r="339" spans="1:3" ht="12.75" customHeight="1" x14ac:dyDescent="0.2">
      <c r="A339" s="35"/>
      <c r="C339" s="37"/>
    </row>
    <row r="340" spans="1:3" ht="12.75" customHeight="1" x14ac:dyDescent="0.2">
      <c r="A340" s="35"/>
      <c r="C340" s="37"/>
    </row>
    <row r="341" spans="1:3" ht="12.75" customHeight="1" x14ac:dyDescent="0.2">
      <c r="A341" s="35"/>
      <c r="C341" s="37"/>
    </row>
    <row r="342" spans="1:3" ht="12.75" customHeight="1" x14ac:dyDescent="0.2">
      <c r="A342" s="35"/>
      <c r="C342" s="37"/>
    </row>
    <row r="343" spans="1:3" ht="12.75" customHeight="1" x14ac:dyDescent="0.2">
      <c r="A343" s="35"/>
      <c r="C343" s="37"/>
    </row>
    <row r="344" spans="1:3" ht="12.75" customHeight="1" x14ac:dyDescent="0.2">
      <c r="A344" s="35"/>
      <c r="C344" s="37"/>
    </row>
    <row r="345" spans="1:3" ht="12.75" customHeight="1" x14ac:dyDescent="0.2">
      <c r="A345" s="35"/>
      <c r="C345" s="37"/>
    </row>
    <row r="346" spans="1:3" ht="12.75" customHeight="1" x14ac:dyDescent="0.2">
      <c r="A346" s="35"/>
      <c r="C346" s="37"/>
    </row>
    <row r="347" spans="1:3" ht="12.75" customHeight="1" x14ac:dyDescent="0.2">
      <c r="A347" s="35"/>
      <c r="C347" s="37"/>
    </row>
    <row r="348" spans="1:3" ht="12.75" customHeight="1" x14ac:dyDescent="0.2">
      <c r="A348" s="35"/>
      <c r="C348" s="37"/>
    </row>
    <row r="349" spans="1:3" ht="12.75" customHeight="1" x14ac:dyDescent="0.2">
      <c r="A349" s="35"/>
      <c r="C349" s="37"/>
    </row>
    <row r="350" spans="1:3" ht="12.75" customHeight="1" x14ac:dyDescent="0.2">
      <c r="A350" s="35"/>
      <c r="C350" s="37"/>
    </row>
    <row r="351" spans="1:3" ht="12.75" customHeight="1" x14ac:dyDescent="0.2">
      <c r="A351" s="35"/>
      <c r="C351" s="37"/>
    </row>
    <row r="352" spans="1:3" ht="12.75" customHeight="1" x14ac:dyDescent="0.2">
      <c r="A352" s="35"/>
      <c r="C352" s="37"/>
    </row>
    <row r="353" spans="1:3" ht="12.75" customHeight="1" x14ac:dyDescent="0.2">
      <c r="A353" s="35"/>
      <c r="C353" s="37"/>
    </row>
    <row r="354" spans="1:3" ht="12.75" customHeight="1" x14ac:dyDescent="0.2">
      <c r="A354" s="35"/>
      <c r="C354" s="37"/>
    </row>
    <row r="355" spans="1:3" ht="12.75" customHeight="1" x14ac:dyDescent="0.2">
      <c r="A355" s="35"/>
      <c r="C355" s="37"/>
    </row>
    <row r="356" spans="1:3" ht="12.75" customHeight="1" x14ac:dyDescent="0.2">
      <c r="A356" s="35"/>
      <c r="C356" s="37"/>
    </row>
    <row r="357" spans="1:3" ht="12.75" customHeight="1" x14ac:dyDescent="0.2">
      <c r="A357" s="35"/>
      <c r="C357" s="37"/>
    </row>
    <row r="358" spans="1:3" ht="12.75" customHeight="1" x14ac:dyDescent="0.2">
      <c r="A358" s="35"/>
      <c r="C358" s="37"/>
    </row>
    <row r="359" spans="1:3" ht="12.75" customHeight="1" x14ac:dyDescent="0.2">
      <c r="A359" s="35"/>
      <c r="C359" s="37"/>
    </row>
    <row r="360" spans="1:3" ht="12.75" customHeight="1" x14ac:dyDescent="0.2">
      <c r="A360" s="35"/>
      <c r="C360" s="37"/>
    </row>
    <row r="361" spans="1:3" ht="12.75" customHeight="1" x14ac:dyDescent="0.2">
      <c r="A361" s="35"/>
      <c r="C361" s="37"/>
    </row>
    <row r="362" spans="1:3" ht="12.75" customHeight="1" x14ac:dyDescent="0.2">
      <c r="A362" s="35"/>
      <c r="C362" s="37"/>
    </row>
    <row r="363" spans="1:3" ht="12.75" customHeight="1" x14ac:dyDescent="0.2">
      <c r="A363" s="35"/>
      <c r="C363" s="37"/>
    </row>
    <row r="364" spans="1:3" ht="12.75" customHeight="1" x14ac:dyDescent="0.2">
      <c r="A364" s="35"/>
      <c r="C364" s="37"/>
    </row>
    <row r="365" spans="1:3" ht="12.75" customHeight="1" x14ac:dyDescent="0.2">
      <c r="A365" s="35"/>
      <c r="C365" s="37"/>
    </row>
    <row r="366" spans="1:3" ht="12.75" customHeight="1" x14ac:dyDescent="0.2">
      <c r="A366" s="35"/>
      <c r="C366" s="37"/>
    </row>
    <row r="367" spans="1:3" ht="12.75" customHeight="1" x14ac:dyDescent="0.2">
      <c r="A367" s="35"/>
      <c r="C367" s="37"/>
    </row>
    <row r="368" spans="1:3" ht="12.75" customHeight="1" x14ac:dyDescent="0.2">
      <c r="A368" s="35"/>
      <c r="C368" s="37"/>
    </row>
    <row r="369" spans="1:3" ht="12.75" customHeight="1" x14ac:dyDescent="0.2">
      <c r="A369" s="35"/>
      <c r="C369" s="37"/>
    </row>
    <row r="370" spans="1:3" ht="12.75" customHeight="1" x14ac:dyDescent="0.2">
      <c r="A370" s="35"/>
      <c r="C370" s="37"/>
    </row>
    <row r="371" spans="1:3" ht="12.75" customHeight="1" x14ac:dyDescent="0.2">
      <c r="A371" s="35"/>
      <c r="C371" s="37"/>
    </row>
    <row r="372" spans="1:3" ht="12.75" customHeight="1" x14ac:dyDescent="0.2">
      <c r="A372" s="35"/>
      <c r="C372" s="37"/>
    </row>
    <row r="373" spans="1:3" ht="12.75" customHeight="1" x14ac:dyDescent="0.2">
      <c r="A373" s="35"/>
      <c r="C373" s="37"/>
    </row>
    <row r="374" spans="1:3" ht="12.75" customHeight="1" x14ac:dyDescent="0.2">
      <c r="A374" s="35"/>
      <c r="C374" s="37"/>
    </row>
    <row r="375" spans="1:3" ht="12.75" customHeight="1" x14ac:dyDescent="0.2">
      <c r="A375" s="35"/>
      <c r="C375" s="37"/>
    </row>
    <row r="376" spans="1:3" ht="12.75" customHeight="1" x14ac:dyDescent="0.2">
      <c r="A376" s="35"/>
      <c r="C376" s="37"/>
    </row>
    <row r="377" spans="1:3" ht="12.75" customHeight="1" x14ac:dyDescent="0.2">
      <c r="A377" s="35"/>
      <c r="C377" s="37"/>
    </row>
    <row r="378" spans="1:3" ht="12.75" customHeight="1" x14ac:dyDescent="0.2">
      <c r="A378" s="35"/>
      <c r="C378" s="37"/>
    </row>
    <row r="379" spans="1:3" ht="12.75" customHeight="1" x14ac:dyDescent="0.2">
      <c r="A379" s="35"/>
      <c r="C379" s="37"/>
    </row>
    <row r="380" spans="1:3" ht="12.75" customHeight="1" x14ac:dyDescent="0.2">
      <c r="A380" s="35"/>
      <c r="C380" s="37"/>
    </row>
    <row r="381" spans="1:3" ht="12.75" customHeight="1" x14ac:dyDescent="0.2">
      <c r="A381" s="35"/>
      <c r="C381" s="37"/>
    </row>
    <row r="382" spans="1:3" ht="12.75" customHeight="1" x14ac:dyDescent="0.2">
      <c r="A382" s="35"/>
      <c r="C382" s="37"/>
    </row>
    <row r="383" spans="1:3" ht="12.75" customHeight="1" x14ac:dyDescent="0.2">
      <c r="A383" s="35"/>
      <c r="C383" s="37"/>
    </row>
    <row r="384" spans="1:3" ht="12.75" customHeight="1" x14ac:dyDescent="0.2">
      <c r="A384" s="35"/>
      <c r="C384" s="37"/>
    </row>
    <row r="385" spans="1:3" ht="12.75" customHeight="1" x14ac:dyDescent="0.2">
      <c r="A385" s="35"/>
      <c r="C385" s="37"/>
    </row>
    <row r="386" spans="1:3" ht="12.75" customHeight="1" x14ac:dyDescent="0.2">
      <c r="A386" s="35"/>
      <c r="C386" s="37"/>
    </row>
    <row r="387" spans="1:3" ht="12.75" customHeight="1" x14ac:dyDescent="0.2">
      <c r="A387" s="35"/>
      <c r="C387" s="37"/>
    </row>
    <row r="388" spans="1:3" ht="12.75" customHeight="1" x14ac:dyDescent="0.2">
      <c r="A388" s="35"/>
      <c r="C388" s="37"/>
    </row>
    <row r="389" spans="1:3" ht="12.75" customHeight="1" x14ac:dyDescent="0.2">
      <c r="A389" s="35"/>
      <c r="C389" s="37"/>
    </row>
    <row r="390" spans="1:3" ht="12.75" customHeight="1" x14ac:dyDescent="0.2">
      <c r="A390" s="35"/>
      <c r="C390" s="37"/>
    </row>
    <row r="391" spans="1:3" ht="12.75" customHeight="1" x14ac:dyDescent="0.2">
      <c r="A391" s="35"/>
      <c r="C391" s="37"/>
    </row>
    <row r="392" spans="1:3" ht="12.75" customHeight="1" x14ac:dyDescent="0.2">
      <c r="A392" s="35"/>
      <c r="C392" s="37"/>
    </row>
    <row r="393" spans="1:3" ht="12.75" customHeight="1" x14ac:dyDescent="0.2">
      <c r="A393" s="35"/>
      <c r="C393" s="37"/>
    </row>
    <row r="394" spans="1:3" ht="12.75" customHeight="1" x14ac:dyDescent="0.2">
      <c r="A394" s="35"/>
      <c r="C394" s="37"/>
    </row>
    <row r="395" spans="1:3" ht="12.75" customHeight="1" x14ac:dyDescent="0.2">
      <c r="A395" s="35"/>
      <c r="C395" s="37"/>
    </row>
    <row r="396" spans="1:3" ht="12.75" customHeight="1" x14ac:dyDescent="0.2">
      <c r="A396" s="35"/>
      <c r="C396" s="37"/>
    </row>
    <row r="397" spans="1:3" ht="12.75" customHeight="1" x14ac:dyDescent="0.2">
      <c r="A397" s="35"/>
      <c r="C397" s="37"/>
    </row>
    <row r="398" spans="1:3" ht="12.75" customHeight="1" x14ac:dyDescent="0.2">
      <c r="A398" s="35"/>
      <c r="C398" s="37"/>
    </row>
    <row r="399" spans="1:3" ht="12.75" customHeight="1" x14ac:dyDescent="0.2">
      <c r="A399" s="35"/>
      <c r="C399" s="37"/>
    </row>
    <row r="400" spans="1:3" ht="12.75" customHeight="1" x14ac:dyDescent="0.2">
      <c r="A400" s="35"/>
      <c r="C400" s="37"/>
    </row>
    <row r="401" spans="1:3" ht="12.75" customHeight="1" x14ac:dyDescent="0.2">
      <c r="A401" s="35"/>
      <c r="C401" s="37"/>
    </row>
    <row r="402" spans="1:3" ht="12.75" customHeight="1" x14ac:dyDescent="0.2">
      <c r="A402" s="35"/>
      <c r="C402" s="37"/>
    </row>
    <row r="403" spans="1:3" ht="12.75" customHeight="1" x14ac:dyDescent="0.2">
      <c r="A403" s="35"/>
      <c r="C403" s="37"/>
    </row>
    <row r="404" spans="1:3" ht="12.75" customHeight="1" x14ac:dyDescent="0.2">
      <c r="A404" s="35"/>
      <c r="C404" s="37"/>
    </row>
    <row r="405" spans="1:3" ht="12.75" customHeight="1" x14ac:dyDescent="0.2">
      <c r="A405" s="35"/>
      <c r="C405" s="37"/>
    </row>
    <row r="406" spans="1:3" ht="12.75" customHeight="1" x14ac:dyDescent="0.2">
      <c r="A406" s="35"/>
      <c r="C406" s="37"/>
    </row>
    <row r="407" spans="1:3" ht="12.75" customHeight="1" x14ac:dyDescent="0.2">
      <c r="A407" s="35"/>
      <c r="C407" s="37"/>
    </row>
    <row r="408" spans="1:3" ht="12.75" customHeight="1" x14ac:dyDescent="0.2">
      <c r="A408" s="35"/>
      <c r="C408" s="37"/>
    </row>
    <row r="409" spans="1:3" ht="12.75" customHeight="1" x14ac:dyDescent="0.2">
      <c r="A409" s="35"/>
      <c r="C409" s="37"/>
    </row>
    <row r="410" spans="1:3" ht="12.75" customHeight="1" x14ac:dyDescent="0.2">
      <c r="A410" s="35"/>
      <c r="C410" s="37"/>
    </row>
    <row r="411" spans="1:3" ht="12.75" customHeight="1" x14ac:dyDescent="0.2">
      <c r="A411" s="35"/>
      <c r="C411" s="37"/>
    </row>
    <row r="412" spans="1:3" ht="12.75" customHeight="1" x14ac:dyDescent="0.2">
      <c r="A412" s="35"/>
      <c r="C412" s="37"/>
    </row>
    <row r="413" spans="1:3" ht="12.75" customHeight="1" x14ac:dyDescent="0.2">
      <c r="A413" s="35"/>
      <c r="C413" s="37"/>
    </row>
    <row r="414" spans="1:3" ht="12.75" customHeight="1" x14ac:dyDescent="0.2">
      <c r="A414" s="35"/>
      <c r="C414" s="37"/>
    </row>
    <row r="415" spans="1:3" ht="12.75" customHeight="1" x14ac:dyDescent="0.2">
      <c r="A415" s="35"/>
      <c r="C415" s="37"/>
    </row>
    <row r="416" spans="1:3" ht="12.75" customHeight="1" x14ac:dyDescent="0.2">
      <c r="A416" s="35"/>
      <c r="C416" s="37"/>
    </row>
    <row r="417" spans="1:3" ht="12.75" customHeight="1" x14ac:dyDescent="0.2">
      <c r="A417" s="35"/>
      <c r="C417" s="37"/>
    </row>
    <row r="418" spans="1:3" ht="12.75" customHeight="1" x14ac:dyDescent="0.2">
      <c r="A418" s="35"/>
      <c r="C418" s="37"/>
    </row>
    <row r="419" spans="1:3" ht="12.75" customHeight="1" x14ac:dyDescent="0.2">
      <c r="A419" s="35"/>
      <c r="C419" s="37"/>
    </row>
    <row r="420" spans="1:3" ht="12.75" customHeight="1" x14ac:dyDescent="0.2">
      <c r="A420" s="35"/>
      <c r="C420" s="37"/>
    </row>
    <row r="421" spans="1:3" ht="12.75" customHeight="1" x14ac:dyDescent="0.2">
      <c r="A421" s="35"/>
      <c r="C421" s="37"/>
    </row>
    <row r="422" spans="1:3" ht="12.75" customHeight="1" x14ac:dyDescent="0.2">
      <c r="A422" s="35"/>
      <c r="C422" s="37"/>
    </row>
    <row r="423" spans="1:3" ht="12.75" customHeight="1" x14ac:dyDescent="0.2">
      <c r="A423" s="35"/>
      <c r="C423" s="37"/>
    </row>
    <row r="424" spans="1:3" ht="12.75" customHeight="1" x14ac:dyDescent="0.2">
      <c r="A424" s="35"/>
      <c r="C424" s="37"/>
    </row>
    <row r="425" spans="1:3" ht="12.75" customHeight="1" x14ac:dyDescent="0.2">
      <c r="A425" s="35"/>
      <c r="C425" s="37"/>
    </row>
    <row r="426" spans="1:3" ht="12.75" customHeight="1" x14ac:dyDescent="0.2">
      <c r="A426" s="35"/>
      <c r="C426" s="37"/>
    </row>
    <row r="427" spans="1:3" ht="12.75" customHeight="1" x14ac:dyDescent="0.2">
      <c r="A427" s="35"/>
      <c r="C427" s="37"/>
    </row>
    <row r="428" spans="1:3" ht="12.75" customHeight="1" x14ac:dyDescent="0.2">
      <c r="A428" s="35"/>
      <c r="C428" s="37"/>
    </row>
    <row r="429" spans="1:3" ht="12.75" customHeight="1" x14ac:dyDescent="0.2">
      <c r="A429" s="35"/>
      <c r="C429" s="37"/>
    </row>
    <row r="430" spans="1:3" ht="12.75" customHeight="1" x14ac:dyDescent="0.2">
      <c r="A430" s="35"/>
      <c r="C430" s="37"/>
    </row>
    <row r="431" spans="1:3" ht="12.75" customHeight="1" x14ac:dyDescent="0.2">
      <c r="A431" s="35"/>
      <c r="C431" s="37"/>
    </row>
    <row r="432" spans="1:3" ht="12.75" customHeight="1" x14ac:dyDescent="0.2">
      <c r="A432" s="35"/>
      <c r="C432" s="37"/>
    </row>
    <row r="433" spans="1:3" ht="12.75" customHeight="1" x14ac:dyDescent="0.2">
      <c r="A433" s="35"/>
      <c r="C433" s="37"/>
    </row>
    <row r="434" spans="1:3" ht="12.75" customHeight="1" x14ac:dyDescent="0.2">
      <c r="A434" s="35"/>
      <c r="C434" s="37"/>
    </row>
    <row r="435" spans="1:3" ht="12.75" customHeight="1" x14ac:dyDescent="0.2">
      <c r="A435" s="35"/>
      <c r="C435" s="37"/>
    </row>
    <row r="436" spans="1:3" ht="12.75" customHeight="1" x14ac:dyDescent="0.2">
      <c r="A436" s="35"/>
      <c r="C436" s="37"/>
    </row>
    <row r="437" spans="1:3" ht="12.75" customHeight="1" x14ac:dyDescent="0.2">
      <c r="A437" s="35"/>
      <c r="C437" s="37"/>
    </row>
    <row r="438" spans="1:3" ht="12.75" customHeight="1" x14ac:dyDescent="0.2">
      <c r="A438" s="35"/>
      <c r="C438" s="37"/>
    </row>
    <row r="439" spans="1:3" ht="12.75" customHeight="1" x14ac:dyDescent="0.2">
      <c r="A439" s="35"/>
      <c r="C439" s="37"/>
    </row>
    <row r="440" spans="1:3" ht="12.75" customHeight="1" x14ac:dyDescent="0.2">
      <c r="A440" s="35"/>
      <c r="C440" s="37"/>
    </row>
    <row r="441" spans="1:3" ht="12.75" customHeight="1" x14ac:dyDescent="0.2">
      <c r="A441" s="35"/>
      <c r="C441" s="37"/>
    </row>
    <row r="442" spans="1:3" ht="12.75" customHeight="1" x14ac:dyDescent="0.2">
      <c r="A442" s="35"/>
      <c r="C442" s="37"/>
    </row>
    <row r="443" spans="1:3" ht="12.75" customHeight="1" x14ac:dyDescent="0.2">
      <c r="A443" s="35"/>
      <c r="C443" s="37"/>
    </row>
    <row r="444" spans="1:3" ht="12.75" customHeight="1" x14ac:dyDescent="0.2">
      <c r="A444" s="35"/>
      <c r="C444" s="37"/>
    </row>
    <row r="445" spans="1:3" ht="12.75" customHeight="1" x14ac:dyDescent="0.2">
      <c r="A445" s="35"/>
      <c r="C445" s="37"/>
    </row>
    <row r="446" spans="1:3" ht="12.75" customHeight="1" x14ac:dyDescent="0.2">
      <c r="A446" s="35"/>
      <c r="C446" s="37"/>
    </row>
    <row r="447" spans="1:3" ht="12.75" customHeight="1" x14ac:dyDescent="0.2">
      <c r="A447" s="35"/>
      <c r="C447" s="37"/>
    </row>
    <row r="448" spans="1:3" ht="12.75" customHeight="1" x14ac:dyDescent="0.2">
      <c r="A448" s="35"/>
      <c r="C448" s="37"/>
    </row>
    <row r="449" spans="1:3" ht="12.75" customHeight="1" x14ac:dyDescent="0.2">
      <c r="A449" s="35"/>
      <c r="C449" s="37"/>
    </row>
    <row r="450" spans="1:3" ht="12.75" customHeight="1" x14ac:dyDescent="0.2">
      <c r="A450" s="35"/>
      <c r="C450" s="37"/>
    </row>
    <row r="451" spans="1:3" ht="12.75" customHeight="1" x14ac:dyDescent="0.2">
      <c r="A451" s="35"/>
      <c r="C451" s="37"/>
    </row>
    <row r="452" spans="1:3" ht="12.75" customHeight="1" x14ac:dyDescent="0.2">
      <c r="A452" s="35"/>
      <c r="C452" s="37"/>
    </row>
    <row r="453" spans="1:3" ht="12.75" customHeight="1" x14ac:dyDescent="0.2">
      <c r="A453" s="35"/>
      <c r="C453" s="37"/>
    </row>
    <row r="454" spans="1:3" ht="12.75" customHeight="1" x14ac:dyDescent="0.2">
      <c r="A454" s="35"/>
      <c r="C454" s="37"/>
    </row>
    <row r="455" spans="1:3" ht="12.75" customHeight="1" x14ac:dyDescent="0.2">
      <c r="A455" s="35"/>
      <c r="C455" s="37"/>
    </row>
    <row r="456" spans="1:3" ht="12.75" customHeight="1" x14ac:dyDescent="0.2">
      <c r="A456" s="35"/>
      <c r="C456" s="37"/>
    </row>
    <row r="457" spans="1:3" ht="12.75" customHeight="1" x14ac:dyDescent="0.2">
      <c r="A457" s="35"/>
      <c r="C457" s="37"/>
    </row>
    <row r="458" spans="1:3" ht="12.75" customHeight="1" x14ac:dyDescent="0.2">
      <c r="A458" s="35"/>
      <c r="C458" s="37"/>
    </row>
    <row r="459" spans="1:3" ht="12.75" customHeight="1" x14ac:dyDescent="0.2">
      <c r="A459" s="35"/>
      <c r="C459" s="37"/>
    </row>
    <row r="460" spans="1:3" ht="12.75" customHeight="1" x14ac:dyDescent="0.2">
      <c r="A460" s="35"/>
      <c r="C460" s="37"/>
    </row>
    <row r="461" spans="1:3" ht="12.75" customHeight="1" x14ac:dyDescent="0.2">
      <c r="A461" s="35"/>
      <c r="C461" s="37"/>
    </row>
    <row r="462" spans="1:3" ht="12.75" customHeight="1" x14ac:dyDescent="0.2">
      <c r="A462" s="35"/>
      <c r="C462" s="37"/>
    </row>
    <row r="463" spans="1:3" ht="12.75" customHeight="1" x14ac:dyDescent="0.2">
      <c r="A463" s="35"/>
      <c r="C463" s="37"/>
    </row>
    <row r="464" spans="1:3" ht="12.75" customHeight="1" x14ac:dyDescent="0.2">
      <c r="A464" s="35"/>
      <c r="C464" s="37"/>
    </row>
    <row r="465" spans="1:3" ht="12.75" customHeight="1" x14ac:dyDescent="0.2">
      <c r="A465" s="35"/>
      <c r="C465" s="37"/>
    </row>
    <row r="466" spans="1:3" ht="12.75" customHeight="1" x14ac:dyDescent="0.2">
      <c r="A466" s="35"/>
      <c r="C466" s="37"/>
    </row>
    <row r="467" spans="1:3" ht="12.75" customHeight="1" x14ac:dyDescent="0.2">
      <c r="A467" s="35"/>
      <c r="C467" s="37"/>
    </row>
    <row r="468" spans="1:3" ht="12.75" customHeight="1" x14ac:dyDescent="0.2">
      <c r="A468" s="35"/>
      <c r="C468" s="37"/>
    </row>
    <row r="469" spans="1:3" ht="12.75" customHeight="1" x14ac:dyDescent="0.2">
      <c r="A469" s="35"/>
      <c r="C469" s="37"/>
    </row>
    <row r="470" spans="1:3" ht="12.75" customHeight="1" x14ac:dyDescent="0.2">
      <c r="A470" s="35"/>
      <c r="C470" s="37"/>
    </row>
    <row r="471" spans="1:3" ht="12.75" customHeight="1" x14ac:dyDescent="0.2">
      <c r="A471" s="35"/>
      <c r="C471" s="37"/>
    </row>
    <row r="472" spans="1:3" ht="12.75" customHeight="1" x14ac:dyDescent="0.2">
      <c r="A472" s="35"/>
      <c r="C472" s="37"/>
    </row>
    <row r="473" spans="1:3" ht="12.75" customHeight="1" x14ac:dyDescent="0.2">
      <c r="A473" s="35"/>
      <c r="C473" s="37"/>
    </row>
    <row r="474" spans="1:3" ht="12.75" customHeight="1" x14ac:dyDescent="0.2">
      <c r="A474" s="35"/>
      <c r="C474" s="37"/>
    </row>
    <row r="475" spans="1:3" ht="12.75" customHeight="1" x14ac:dyDescent="0.2">
      <c r="A475" s="35"/>
      <c r="C475" s="37"/>
    </row>
    <row r="476" spans="1:3" ht="12.75" customHeight="1" x14ac:dyDescent="0.2">
      <c r="A476" s="35"/>
      <c r="C476" s="37"/>
    </row>
    <row r="477" spans="1:3" ht="12.75" customHeight="1" x14ac:dyDescent="0.2">
      <c r="A477" s="35"/>
      <c r="C477" s="37"/>
    </row>
    <row r="478" spans="1:3" ht="12.75" customHeight="1" x14ac:dyDescent="0.2">
      <c r="A478" s="35"/>
      <c r="C478" s="37"/>
    </row>
    <row r="479" spans="1:3" ht="12.75" customHeight="1" x14ac:dyDescent="0.2">
      <c r="A479" s="35"/>
      <c r="C479" s="37"/>
    </row>
    <row r="480" spans="1:3" ht="12.75" customHeight="1" x14ac:dyDescent="0.2">
      <c r="A480" s="35"/>
      <c r="C480" s="37"/>
    </row>
    <row r="481" spans="1:3" ht="12.75" customHeight="1" x14ac:dyDescent="0.2">
      <c r="A481" s="35"/>
      <c r="C481" s="37"/>
    </row>
    <row r="482" spans="1:3" ht="12.75" customHeight="1" x14ac:dyDescent="0.2">
      <c r="A482" s="35"/>
      <c r="C482" s="37"/>
    </row>
    <row r="483" spans="1:3" ht="12.75" customHeight="1" x14ac:dyDescent="0.2">
      <c r="A483" s="35"/>
      <c r="C483" s="37"/>
    </row>
    <row r="484" spans="1:3" ht="12.75" customHeight="1" x14ac:dyDescent="0.2">
      <c r="A484" s="35"/>
      <c r="C484" s="37"/>
    </row>
    <row r="485" spans="1:3" ht="12.75" customHeight="1" x14ac:dyDescent="0.2">
      <c r="A485" s="35"/>
      <c r="C485" s="37"/>
    </row>
    <row r="486" spans="1:3" ht="12.75" customHeight="1" x14ac:dyDescent="0.2">
      <c r="A486" s="35"/>
      <c r="C486" s="37"/>
    </row>
    <row r="487" spans="1:3" ht="12.75" customHeight="1" x14ac:dyDescent="0.2">
      <c r="A487" s="35"/>
      <c r="C487" s="37"/>
    </row>
    <row r="488" spans="1:3" ht="12.75" customHeight="1" x14ac:dyDescent="0.2">
      <c r="A488" s="35"/>
      <c r="C488" s="37"/>
    </row>
    <row r="489" spans="1:3" ht="12.75" customHeight="1" x14ac:dyDescent="0.2">
      <c r="A489" s="35"/>
      <c r="C489" s="37"/>
    </row>
    <row r="490" spans="1:3" ht="12.75" customHeight="1" x14ac:dyDescent="0.2">
      <c r="A490" s="35"/>
      <c r="C490" s="37"/>
    </row>
    <row r="491" spans="1:3" ht="12.75" customHeight="1" x14ac:dyDescent="0.2">
      <c r="A491" s="35"/>
      <c r="C491" s="37"/>
    </row>
    <row r="492" spans="1:3" ht="12.75" customHeight="1" x14ac:dyDescent="0.2">
      <c r="A492" s="35"/>
      <c r="C492" s="37"/>
    </row>
    <row r="493" spans="1:3" ht="12.75" customHeight="1" x14ac:dyDescent="0.2">
      <c r="A493" s="35"/>
      <c r="C493" s="37"/>
    </row>
    <row r="494" spans="1:3" ht="12.75" customHeight="1" x14ac:dyDescent="0.2">
      <c r="A494" s="35"/>
      <c r="C494" s="37"/>
    </row>
    <row r="495" spans="1:3" ht="12.75" customHeight="1" x14ac:dyDescent="0.2">
      <c r="A495" s="35"/>
      <c r="C495" s="37"/>
    </row>
    <row r="496" spans="1:3" ht="12.75" customHeight="1" x14ac:dyDescent="0.2">
      <c r="A496" s="35"/>
      <c r="C496" s="37"/>
    </row>
    <row r="497" spans="1:3" ht="12.75" customHeight="1" x14ac:dyDescent="0.2">
      <c r="A497" s="35"/>
      <c r="C497" s="37"/>
    </row>
    <row r="498" spans="1:3" ht="12.75" customHeight="1" x14ac:dyDescent="0.2">
      <c r="A498" s="35"/>
      <c r="C498" s="37"/>
    </row>
    <row r="499" spans="1:3" ht="12.75" customHeight="1" x14ac:dyDescent="0.2">
      <c r="A499" s="35"/>
      <c r="C499" s="37"/>
    </row>
    <row r="500" spans="1:3" ht="12.75" customHeight="1" x14ac:dyDescent="0.2">
      <c r="A500" s="35"/>
      <c r="C500" s="37"/>
    </row>
    <row r="501" spans="1:3" ht="12.75" customHeight="1" x14ac:dyDescent="0.2">
      <c r="A501" s="35"/>
      <c r="C501" s="37"/>
    </row>
    <row r="502" spans="1:3" ht="12.75" customHeight="1" x14ac:dyDescent="0.2">
      <c r="A502" s="35"/>
      <c r="C502" s="37"/>
    </row>
    <row r="503" spans="1:3" ht="12.75" customHeight="1" x14ac:dyDescent="0.2">
      <c r="A503" s="35"/>
      <c r="C503" s="37"/>
    </row>
    <row r="504" spans="1:3" ht="12.75" customHeight="1" x14ac:dyDescent="0.2">
      <c r="A504" s="35"/>
      <c r="C504" s="37"/>
    </row>
    <row r="505" spans="1:3" ht="12.75" customHeight="1" x14ac:dyDescent="0.2">
      <c r="A505" s="35"/>
      <c r="C505" s="37"/>
    </row>
    <row r="506" spans="1:3" ht="12.75" customHeight="1" x14ac:dyDescent="0.2">
      <c r="A506" s="35"/>
      <c r="C506" s="37"/>
    </row>
    <row r="507" spans="1:3" ht="12.75" customHeight="1" x14ac:dyDescent="0.2">
      <c r="A507" s="35"/>
      <c r="C507" s="37"/>
    </row>
    <row r="508" spans="1:3" ht="12.75" customHeight="1" x14ac:dyDescent="0.2">
      <c r="A508" s="35"/>
      <c r="C508" s="37"/>
    </row>
    <row r="509" spans="1:3" ht="12.75" customHeight="1" x14ac:dyDescent="0.2">
      <c r="A509" s="35"/>
      <c r="C509" s="37"/>
    </row>
    <row r="510" spans="1:3" ht="12.75" customHeight="1" x14ac:dyDescent="0.2">
      <c r="A510" s="35"/>
      <c r="C510" s="37"/>
    </row>
    <row r="511" spans="1:3" ht="12.75" customHeight="1" x14ac:dyDescent="0.2">
      <c r="A511" s="35"/>
      <c r="C511" s="37"/>
    </row>
    <row r="512" spans="1:3" ht="12.75" customHeight="1" x14ac:dyDescent="0.2">
      <c r="A512" s="35"/>
      <c r="C512" s="37"/>
    </row>
    <row r="513" spans="1:3" ht="12.75" customHeight="1" x14ac:dyDescent="0.2">
      <c r="A513" s="35"/>
      <c r="C513" s="37"/>
    </row>
    <row r="514" spans="1:3" ht="12.75" customHeight="1" x14ac:dyDescent="0.2">
      <c r="A514" s="35"/>
      <c r="C514" s="37"/>
    </row>
    <row r="515" spans="1:3" ht="12.75" customHeight="1" x14ac:dyDescent="0.2">
      <c r="A515" s="35"/>
      <c r="C515" s="37"/>
    </row>
    <row r="516" spans="1:3" ht="12.75" customHeight="1" x14ac:dyDescent="0.2">
      <c r="A516" s="35"/>
      <c r="C516" s="37"/>
    </row>
    <row r="517" spans="1:3" ht="12.75" customHeight="1" x14ac:dyDescent="0.2">
      <c r="A517" s="35"/>
      <c r="C517" s="37"/>
    </row>
    <row r="518" spans="1:3" ht="12.75" customHeight="1" x14ac:dyDescent="0.2">
      <c r="A518" s="35"/>
      <c r="C518" s="37"/>
    </row>
    <row r="519" spans="1:3" ht="12.75" customHeight="1" x14ac:dyDescent="0.2">
      <c r="A519" s="35"/>
      <c r="C519" s="37"/>
    </row>
    <row r="520" spans="1:3" ht="12.75" customHeight="1" x14ac:dyDescent="0.2">
      <c r="A520" s="35"/>
      <c r="C520" s="37"/>
    </row>
    <row r="521" spans="1:3" ht="12.75" customHeight="1" x14ac:dyDescent="0.2">
      <c r="A521" s="35"/>
      <c r="C521" s="37"/>
    </row>
    <row r="522" spans="1:3" ht="12.75" customHeight="1" x14ac:dyDescent="0.2">
      <c r="A522" s="35"/>
      <c r="C522" s="37"/>
    </row>
    <row r="523" spans="1:3" ht="12.75" customHeight="1" x14ac:dyDescent="0.2">
      <c r="A523" s="35"/>
      <c r="C523" s="37"/>
    </row>
    <row r="524" spans="1:3" ht="12.75" customHeight="1" x14ac:dyDescent="0.2">
      <c r="A524" s="35"/>
      <c r="C524" s="37"/>
    </row>
    <row r="525" spans="1:3" ht="12.75" customHeight="1" x14ac:dyDescent="0.2">
      <c r="A525" s="35"/>
      <c r="C525" s="37"/>
    </row>
    <row r="526" spans="1:3" ht="12.75" customHeight="1" x14ac:dyDescent="0.2">
      <c r="A526" s="35"/>
      <c r="C526" s="37"/>
    </row>
    <row r="527" spans="1:3" ht="12.75" customHeight="1" x14ac:dyDescent="0.2">
      <c r="A527" s="35"/>
      <c r="C527" s="37"/>
    </row>
    <row r="528" spans="1:3" ht="12.75" customHeight="1" x14ac:dyDescent="0.2">
      <c r="A528" s="35"/>
      <c r="C528" s="37"/>
    </row>
    <row r="529" spans="1:3" ht="12.75" customHeight="1" x14ac:dyDescent="0.2">
      <c r="A529" s="35"/>
      <c r="C529" s="37"/>
    </row>
    <row r="530" spans="1:3" ht="12.75" customHeight="1" x14ac:dyDescent="0.2">
      <c r="A530" s="35"/>
      <c r="C530" s="37"/>
    </row>
    <row r="531" spans="1:3" ht="12.75" customHeight="1" x14ac:dyDescent="0.2">
      <c r="A531" s="35"/>
      <c r="C531" s="37"/>
    </row>
    <row r="532" spans="1:3" ht="12.75" customHeight="1" x14ac:dyDescent="0.2">
      <c r="A532" s="35"/>
      <c r="C532" s="37"/>
    </row>
    <row r="533" spans="1:3" ht="12.75" customHeight="1" x14ac:dyDescent="0.2">
      <c r="A533" s="35"/>
      <c r="C533" s="37"/>
    </row>
    <row r="534" spans="1:3" ht="12.75" customHeight="1" x14ac:dyDescent="0.2">
      <c r="A534" s="35"/>
      <c r="C534" s="37"/>
    </row>
    <row r="535" spans="1:3" ht="12.75" customHeight="1" x14ac:dyDescent="0.2">
      <c r="A535" s="35"/>
      <c r="C535" s="37"/>
    </row>
    <row r="536" spans="1:3" ht="12.75" customHeight="1" x14ac:dyDescent="0.2">
      <c r="A536" s="35"/>
      <c r="C536" s="37"/>
    </row>
    <row r="537" spans="1:3" ht="12.75" customHeight="1" x14ac:dyDescent="0.2">
      <c r="A537" s="35"/>
      <c r="C537" s="37"/>
    </row>
    <row r="538" spans="1:3" ht="12.75" customHeight="1" x14ac:dyDescent="0.2">
      <c r="A538" s="35"/>
      <c r="C538" s="37"/>
    </row>
    <row r="539" spans="1:3" ht="12.75" customHeight="1" x14ac:dyDescent="0.2">
      <c r="A539" s="35"/>
      <c r="C539" s="37"/>
    </row>
    <row r="540" spans="1:3" ht="12.75" customHeight="1" x14ac:dyDescent="0.2">
      <c r="A540" s="35"/>
      <c r="C540" s="37"/>
    </row>
    <row r="541" spans="1:3" ht="12.75" customHeight="1" x14ac:dyDescent="0.2">
      <c r="A541" s="35"/>
      <c r="C541" s="37"/>
    </row>
    <row r="542" spans="1:3" ht="12.75" customHeight="1" x14ac:dyDescent="0.2">
      <c r="A542" s="35"/>
      <c r="C542" s="37"/>
    </row>
    <row r="543" spans="1:3" ht="12.75" customHeight="1" x14ac:dyDescent="0.2">
      <c r="A543" s="35"/>
      <c r="C543" s="37"/>
    </row>
    <row r="544" spans="1:3" ht="12.75" customHeight="1" x14ac:dyDescent="0.2">
      <c r="A544" s="35"/>
      <c r="C544" s="37"/>
    </row>
    <row r="545" spans="1:3" ht="12.75" customHeight="1" x14ac:dyDescent="0.2">
      <c r="A545" s="35"/>
      <c r="C545" s="37"/>
    </row>
    <row r="546" spans="1:3" ht="12.75" customHeight="1" x14ac:dyDescent="0.2">
      <c r="A546" s="35"/>
      <c r="C546" s="37"/>
    </row>
    <row r="547" spans="1:3" ht="12.75" customHeight="1" x14ac:dyDescent="0.2">
      <c r="A547" s="35"/>
      <c r="C547" s="37"/>
    </row>
    <row r="548" spans="1:3" ht="12.75" customHeight="1" x14ac:dyDescent="0.2">
      <c r="A548" s="35"/>
      <c r="C548" s="37"/>
    </row>
    <row r="549" spans="1:3" ht="12.75" customHeight="1" x14ac:dyDescent="0.2">
      <c r="A549" s="35"/>
      <c r="C549" s="37"/>
    </row>
    <row r="550" spans="1:3" ht="12.75" customHeight="1" x14ac:dyDescent="0.2">
      <c r="A550" s="35"/>
      <c r="C550" s="37"/>
    </row>
    <row r="551" spans="1:3" ht="12.75" customHeight="1" x14ac:dyDescent="0.2">
      <c r="A551" s="35"/>
      <c r="C551" s="37"/>
    </row>
    <row r="552" spans="1:3" ht="12.75" customHeight="1" x14ac:dyDescent="0.2">
      <c r="A552" s="35"/>
      <c r="C552" s="37"/>
    </row>
    <row r="553" spans="1:3" ht="12.75" customHeight="1" x14ac:dyDescent="0.2">
      <c r="A553" s="35"/>
      <c r="C553" s="37"/>
    </row>
    <row r="554" spans="1:3" ht="12.75" customHeight="1" x14ac:dyDescent="0.2">
      <c r="A554" s="35"/>
      <c r="C554" s="37"/>
    </row>
    <row r="555" spans="1:3" ht="12.75" customHeight="1" x14ac:dyDescent="0.2">
      <c r="A555" s="35"/>
      <c r="C555" s="37"/>
    </row>
    <row r="556" spans="1:3" ht="12.75" customHeight="1" x14ac:dyDescent="0.2">
      <c r="A556" s="35"/>
      <c r="C556" s="37"/>
    </row>
    <row r="557" spans="1:3" ht="12.75" customHeight="1" x14ac:dyDescent="0.2">
      <c r="A557" s="35"/>
      <c r="C557" s="37"/>
    </row>
    <row r="558" spans="1:3" ht="12.75" customHeight="1" x14ac:dyDescent="0.2">
      <c r="A558" s="35"/>
      <c r="C558" s="37"/>
    </row>
    <row r="559" spans="1:3" ht="12.75" customHeight="1" x14ac:dyDescent="0.2">
      <c r="A559" s="35"/>
      <c r="C559" s="37"/>
    </row>
    <row r="560" spans="1:3" ht="12.75" customHeight="1" x14ac:dyDescent="0.2">
      <c r="A560" s="35"/>
      <c r="C560" s="37"/>
    </row>
    <row r="561" spans="1:3" ht="12.75" customHeight="1" x14ac:dyDescent="0.2">
      <c r="A561" s="35"/>
      <c r="C561" s="37"/>
    </row>
    <row r="562" spans="1:3" ht="12.75" customHeight="1" x14ac:dyDescent="0.2">
      <c r="A562" s="35"/>
      <c r="C562" s="37"/>
    </row>
    <row r="563" spans="1:3" ht="12.75" customHeight="1" x14ac:dyDescent="0.2">
      <c r="A563" s="35"/>
      <c r="C563" s="37"/>
    </row>
    <row r="564" spans="1:3" ht="12.75" customHeight="1" x14ac:dyDescent="0.2">
      <c r="A564" s="35"/>
      <c r="C564" s="37"/>
    </row>
    <row r="565" spans="1:3" ht="12.75" customHeight="1" x14ac:dyDescent="0.2">
      <c r="A565" s="35"/>
      <c r="C565" s="37"/>
    </row>
    <row r="566" spans="1:3" ht="12.75" customHeight="1" x14ac:dyDescent="0.2">
      <c r="A566" s="35"/>
      <c r="C566" s="37"/>
    </row>
    <row r="567" spans="1:3" ht="12.75" customHeight="1" x14ac:dyDescent="0.2">
      <c r="A567" s="35"/>
      <c r="C567" s="37"/>
    </row>
    <row r="568" spans="1:3" ht="12.75" customHeight="1" x14ac:dyDescent="0.2">
      <c r="A568" s="35"/>
      <c r="C568" s="37"/>
    </row>
    <row r="569" spans="1:3" ht="12.75" customHeight="1" x14ac:dyDescent="0.2">
      <c r="A569" s="35"/>
      <c r="C569" s="37"/>
    </row>
    <row r="570" spans="1:3" ht="12.75" customHeight="1" x14ac:dyDescent="0.2">
      <c r="A570" s="35"/>
      <c r="C570" s="37"/>
    </row>
    <row r="571" spans="1:3" ht="12.75" customHeight="1" x14ac:dyDescent="0.2">
      <c r="A571" s="35"/>
      <c r="C571" s="37"/>
    </row>
    <row r="572" spans="1:3" ht="12.75" customHeight="1" x14ac:dyDescent="0.2">
      <c r="A572" s="35"/>
      <c r="C572" s="37"/>
    </row>
    <row r="573" spans="1:3" ht="12.75" customHeight="1" x14ac:dyDescent="0.2">
      <c r="A573" s="35"/>
      <c r="C573" s="37"/>
    </row>
    <row r="574" spans="1:3" ht="12.75" customHeight="1" x14ac:dyDescent="0.2">
      <c r="A574" s="35"/>
      <c r="C574" s="37"/>
    </row>
    <row r="575" spans="1:3" ht="12.75" customHeight="1" x14ac:dyDescent="0.2">
      <c r="A575" s="35"/>
      <c r="C575" s="37"/>
    </row>
    <row r="576" spans="1:3" ht="12.75" customHeight="1" x14ac:dyDescent="0.2">
      <c r="A576" s="35"/>
      <c r="C576" s="37"/>
    </row>
    <row r="577" spans="1:3" ht="12.75" customHeight="1" x14ac:dyDescent="0.2">
      <c r="A577" s="35"/>
      <c r="C577" s="37"/>
    </row>
    <row r="578" spans="1:3" ht="12.75" customHeight="1" x14ac:dyDescent="0.2">
      <c r="A578" s="35"/>
      <c r="C578" s="37"/>
    </row>
    <row r="579" spans="1:3" ht="12.75" customHeight="1" x14ac:dyDescent="0.2">
      <c r="A579" s="35"/>
      <c r="C579" s="37"/>
    </row>
    <row r="580" spans="1:3" ht="12.75" customHeight="1" x14ac:dyDescent="0.2">
      <c r="A580" s="35"/>
      <c r="C580" s="37"/>
    </row>
    <row r="581" spans="1:3" ht="12.75" customHeight="1" x14ac:dyDescent="0.2">
      <c r="A581" s="35"/>
      <c r="C581" s="37"/>
    </row>
    <row r="582" spans="1:3" ht="12.75" customHeight="1" x14ac:dyDescent="0.2">
      <c r="A582" s="35"/>
      <c r="C582" s="37"/>
    </row>
    <row r="583" spans="1:3" ht="12.75" customHeight="1" x14ac:dyDescent="0.2">
      <c r="A583" s="35"/>
      <c r="C583" s="37"/>
    </row>
    <row r="584" spans="1:3" ht="12.75" customHeight="1" x14ac:dyDescent="0.2">
      <c r="A584" s="35"/>
      <c r="C584" s="37"/>
    </row>
    <row r="585" spans="1:3" ht="12.75" customHeight="1" x14ac:dyDescent="0.2">
      <c r="A585" s="35"/>
      <c r="C585" s="37"/>
    </row>
    <row r="586" spans="1:3" ht="12.75" customHeight="1" x14ac:dyDescent="0.2">
      <c r="A586" s="35"/>
      <c r="C586" s="37"/>
    </row>
    <row r="587" spans="1:3" ht="12.75" customHeight="1" x14ac:dyDescent="0.2">
      <c r="A587" s="35"/>
      <c r="C587" s="37"/>
    </row>
    <row r="588" spans="1:3" ht="12.75" customHeight="1" x14ac:dyDescent="0.2">
      <c r="A588" s="35"/>
      <c r="C588" s="37"/>
    </row>
    <row r="589" spans="1:3" ht="12.75" customHeight="1" x14ac:dyDescent="0.2">
      <c r="A589" s="35"/>
      <c r="C589" s="37"/>
    </row>
    <row r="590" spans="1:3" ht="12.75" customHeight="1" x14ac:dyDescent="0.2">
      <c r="A590" s="35"/>
      <c r="C590" s="37"/>
    </row>
    <row r="591" spans="1:3" ht="12.75" customHeight="1" x14ac:dyDescent="0.2">
      <c r="A591" s="35"/>
      <c r="C591" s="37"/>
    </row>
    <row r="592" spans="1:3" ht="12.75" customHeight="1" x14ac:dyDescent="0.2">
      <c r="A592" s="35"/>
      <c r="C592" s="37"/>
    </row>
    <row r="593" spans="1:3" ht="12.75" customHeight="1" x14ac:dyDescent="0.2">
      <c r="A593" s="35"/>
      <c r="C593" s="37"/>
    </row>
    <row r="594" spans="1:3" ht="12.75" customHeight="1" x14ac:dyDescent="0.2">
      <c r="A594" s="35"/>
      <c r="C594" s="37"/>
    </row>
    <row r="595" spans="1:3" ht="12.75" customHeight="1" x14ac:dyDescent="0.2">
      <c r="A595" s="35"/>
      <c r="C595" s="37"/>
    </row>
    <row r="596" spans="1:3" ht="12.75" customHeight="1" x14ac:dyDescent="0.2">
      <c r="A596" s="35"/>
      <c r="C596" s="37"/>
    </row>
    <row r="597" spans="1:3" ht="12.75" customHeight="1" x14ac:dyDescent="0.2">
      <c r="A597" s="35"/>
      <c r="C597" s="37"/>
    </row>
    <row r="598" spans="1:3" ht="12.75" customHeight="1" x14ac:dyDescent="0.2">
      <c r="A598" s="35"/>
      <c r="C598" s="37"/>
    </row>
    <row r="599" spans="1:3" ht="12.75" customHeight="1" x14ac:dyDescent="0.2">
      <c r="A599" s="35"/>
      <c r="C599" s="37"/>
    </row>
    <row r="600" spans="1:3" ht="12.75" customHeight="1" x14ac:dyDescent="0.2">
      <c r="A600" s="35"/>
      <c r="C600" s="37"/>
    </row>
    <row r="601" spans="1:3" ht="12.75" customHeight="1" x14ac:dyDescent="0.2">
      <c r="A601" s="35"/>
      <c r="C601" s="37"/>
    </row>
    <row r="602" spans="1:3" ht="12.75" customHeight="1" x14ac:dyDescent="0.2">
      <c r="A602" s="35"/>
      <c r="C602" s="37"/>
    </row>
    <row r="603" spans="1:3" ht="12.75" customHeight="1" x14ac:dyDescent="0.2">
      <c r="A603" s="35"/>
      <c r="C603" s="37"/>
    </row>
    <row r="604" spans="1:3" ht="12.75" customHeight="1" x14ac:dyDescent="0.2">
      <c r="A604" s="35"/>
      <c r="C604" s="37"/>
    </row>
    <row r="605" spans="1:3" ht="12.75" customHeight="1" x14ac:dyDescent="0.2">
      <c r="A605" s="35"/>
      <c r="C605" s="37"/>
    </row>
    <row r="606" spans="1:3" ht="12.75" customHeight="1" x14ac:dyDescent="0.2">
      <c r="A606" s="35"/>
      <c r="C606" s="37"/>
    </row>
    <row r="607" spans="1:3" ht="12.75" customHeight="1" x14ac:dyDescent="0.2">
      <c r="A607" s="35"/>
      <c r="C607" s="37"/>
    </row>
    <row r="608" spans="1:3" ht="12.75" customHeight="1" x14ac:dyDescent="0.2">
      <c r="A608" s="35"/>
      <c r="C608" s="37"/>
    </row>
    <row r="609" spans="1:3" ht="12.75" customHeight="1" x14ac:dyDescent="0.2">
      <c r="A609" s="35"/>
      <c r="C609" s="37"/>
    </row>
    <row r="610" spans="1:3" ht="12.75" customHeight="1" x14ac:dyDescent="0.2">
      <c r="A610" s="35"/>
      <c r="C610" s="37"/>
    </row>
    <row r="611" spans="1:3" ht="12.75" customHeight="1" x14ac:dyDescent="0.2">
      <c r="A611" s="35"/>
      <c r="C611" s="37"/>
    </row>
    <row r="612" spans="1:3" ht="12.75" customHeight="1" x14ac:dyDescent="0.2">
      <c r="A612" s="35"/>
      <c r="C612" s="37"/>
    </row>
    <row r="613" spans="1:3" ht="12.75" customHeight="1" x14ac:dyDescent="0.2">
      <c r="A613" s="35"/>
      <c r="C613" s="37"/>
    </row>
    <row r="614" spans="1:3" ht="12.75" customHeight="1" x14ac:dyDescent="0.2">
      <c r="A614" s="35"/>
      <c r="C614" s="37"/>
    </row>
    <row r="615" spans="1:3" ht="12.75" customHeight="1" x14ac:dyDescent="0.2">
      <c r="A615" s="35"/>
      <c r="C615" s="37"/>
    </row>
    <row r="616" spans="1:3" ht="12.75" customHeight="1" x14ac:dyDescent="0.2">
      <c r="A616" s="35"/>
      <c r="C616" s="37"/>
    </row>
    <row r="617" spans="1:3" ht="12.75" customHeight="1" x14ac:dyDescent="0.2">
      <c r="A617" s="35"/>
      <c r="C617" s="37"/>
    </row>
    <row r="618" spans="1:3" ht="12.75" customHeight="1" x14ac:dyDescent="0.2">
      <c r="A618" s="35"/>
      <c r="C618" s="37"/>
    </row>
    <row r="619" spans="1:3" ht="12.75" customHeight="1" x14ac:dyDescent="0.2">
      <c r="A619" s="35"/>
      <c r="C619" s="37"/>
    </row>
    <row r="620" spans="1:3" ht="12.75" customHeight="1" x14ac:dyDescent="0.2">
      <c r="A620" s="35"/>
      <c r="C620" s="37"/>
    </row>
    <row r="621" spans="1:3" ht="12.75" customHeight="1" x14ac:dyDescent="0.2">
      <c r="A621" s="35"/>
      <c r="C621" s="37"/>
    </row>
    <row r="622" spans="1:3" ht="12.75" customHeight="1" x14ac:dyDescent="0.2">
      <c r="A622" s="35"/>
      <c r="C622" s="37"/>
    </row>
    <row r="623" spans="1:3" ht="12.75" customHeight="1" x14ac:dyDescent="0.2">
      <c r="A623" s="35"/>
      <c r="C623" s="37"/>
    </row>
    <row r="624" spans="1:3" ht="12.75" customHeight="1" x14ac:dyDescent="0.2">
      <c r="A624" s="35"/>
      <c r="C624" s="37"/>
    </row>
    <row r="625" spans="1:3" ht="12.75" customHeight="1" x14ac:dyDescent="0.2">
      <c r="A625" s="35"/>
      <c r="C625" s="37"/>
    </row>
    <row r="626" spans="1:3" ht="12.75" customHeight="1" x14ac:dyDescent="0.2">
      <c r="A626" s="35"/>
      <c r="C626" s="37"/>
    </row>
    <row r="627" spans="1:3" ht="12.75" customHeight="1" x14ac:dyDescent="0.2">
      <c r="A627" s="35"/>
      <c r="C627" s="37"/>
    </row>
    <row r="628" spans="1:3" ht="12.75" customHeight="1" x14ac:dyDescent="0.2">
      <c r="A628" s="35"/>
      <c r="C628" s="37"/>
    </row>
    <row r="629" spans="1:3" ht="12.75" customHeight="1" x14ac:dyDescent="0.2">
      <c r="A629" s="35"/>
      <c r="C629" s="37"/>
    </row>
    <row r="630" spans="1:3" ht="12.75" customHeight="1" x14ac:dyDescent="0.2">
      <c r="A630" s="35"/>
      <c r="C630" s="37"/>
    </row>
    <row r="631" spans="1:3" ht="12.75" customHeight="1" x14ac:dyDescent="0.2">
      <c r="A631" s="35"/>
      <c r="C631" s="37"/>
    </row>
    <row r="632" spans="1:3" ht="12.75" customHeight="1" x14ac:dyDescent="0.2">
      <c r="A632" s="35"/>
      <c r="C632" s="37"/>
    </row>
    <row r="633" spans="1:3" ht="12.75" customHeight="1" x14ac:dyDescent="0.2">
      <c r="A633" s="35"/>
      <c r="C633" s="37"/>
    </row>
    <row r="634" spans="1:3" ht="12.75" customHeight="1" x14ac:dyDescent="0.2">
      <c r="A634" s="35"/>
      <c r="C634" s="37"/>
    </row>
    <row r="635" spans="1:3" ht="12.75" customHeight="1" x14ac:dyDescent="0.2">
      <c r="A635" s="35"/>
      <c r="C635" s="37"/>
    </row>
    <row r="636" spans="1:3" ht="12.75" customHeight="1" x14ac:dyDescent="0.2">
      <c r="A636" s="35"/>
      <c r="C636" s="37"/>
    </row>
    <row r="637" spans="1:3" ht="12.75" customHeight="1" x14ac:dyDescent="0.2">
      <c r="A637" s="35"/>
      <c r="C637" s="37"/>
    </row>
    <row r="638" spans="1:3" ht="12.75" customHeight="1" x14ac:dyDescent="0.2">
      <c r="A638" s="35"/>
      <c r="C638" s="37"/>
    </row>
    <row r="639" spans="1:3" ht="12.75" customHeight="1" x14ac:dyDescent="0.2">
      <c r="A639" s="35"/>
      <c r="C639" s="37"/>
    </row>
    <row r="640" spans="1:3" ht="12.75" customHeight="1" x14ac:dyDescent="0.2">
      <c r="A640" s="35"/>
      <c r="C640" s="37"/>
    </row>
    <row r="641" spans="1:3" ht="12.75" customHeight="1" x14ac:dyDescent="0.2">
      <c r="A641" s="35"/>
      <c r="C641" s="37"/>
    </row>
    <row r="642" spans="1:3" ht="12.75" customHeight="1" x14ac:dyDescent="0.2">
      <c r="A642" s="35"/>
      <c r="C642" s="37"/>
    </row>
    <row r="643" spans="1:3" ht="12.75" customHeight="1" x14ac:dyDescent="0.2">
      <c r="A643" s="35"/>
      <c r="C643" s="37"/>
    </row>
    <row r="644" spans="1:3" ht="12.75" customHeight="1" x14ac:dyDescent="0.2">
      <c r="A644" s="35"/>
      <c r="C644" s="37"/>
    </row>
    <row r="645" spans="1:3" ht="12.75" customHeight="1" x14ac:dyDescent="0.2">
      <c r="A645" s="35"/>
      <c r="C645" s="37"/>
    </row>
    <row r="646" spans="1:3" ht="12.75" customHeight="1" x14ac:dyDescent="0.2">
      <c r="A646" s="35"/>
      <c r="C646" s="37"/>
    </row>
    <row r="647" spans="1:3" ht="12.75" customHeight="1" x14ac:dyDescent="0.2">
      <c r="A647" s="35"/>
      <c r="C647" s="37"/>
    </row>
    <row r="648" spans="1:3" ht="12.75" customHeight="1" x14ac:dyDescent="0.2">
      <c r="A648" s="35"/>
      <c r="C648" s="37"/>
    </row>
    <row r="649" spans="1:3" ht="12.75" customHeight="1" x14ac:dyDescent="0.2">
      <c r="A649" s="35"/>
      <c r="C649" s="37"/>
    </row>
    <row r="650" spans="1:3" ht="12.75" customHeight="1" x14ac:dyDescent="0.2">
      <c r="A650" s="35"/>
      <c r="C650" s="37"/>
    </row>
    <row r="651" spans="1:3" ht="12.75" customHeight="1" x14ac:dyDescent="0.2">
      <c r="A651" s="35"/>
      <c r="C651" s="37"/>
    </row>
    <row r="652" spans="1:3" ht="12.75" customHeight="1" x14ac:dyDescent="0.2">
      <c r="A652" s="35"/>
      <c r="C652" s="37"/>
    </row>
    <row r="653" spans="1:3" ht="12.75" customHeight="1" x14ac:dyDescent="0.2">
      <c r="A653" s="35"/>
      <c r="C653" s="37"/>
    </row>
    <row r="654" spans="1:3" ht="12.75" customHeight="1" x14ac:dyDescent="0.2">
      <c r="A654" s="35"/>
      <c r="C654" s="37"/>
    </row>
    <row r="655" spans="1:3" ht="12.75" customHeight="1" x14ac:dyDescent="0.2">
      <c r="A655" s="35"/>
      <c r="C655" s="37"/>
    </row>
    <row r="656" spans="1:3" ht="12.75" customHeight="1" x14ac:dyDescent="0.2">
      <c r="A656" s="35"/>
      <c r="C656" s="37"/>
    </row>
    <row r="657" spans="1:3" ht="12.75" customHeight="1" x14ac:dyDescent="0.2">
      <c r="A657" s="35"/>
      <c r="C657" s="37"/>
    </row>
    <row r="658" spans="1:3" ht="12.75" customHeight="1" x14ac:dyDescent="0.2">
      <c r="A658" s="35"/>
      <c r="C658" s="37"/>
    </row>
    <row r="659" spans="1:3" ht="12.75" customHeight="1" x14ac:dyDescent="0.2">
      <c r="A659" s="35"/>
      <c r="C659" s="37"/>
    </row>
    <row r="660" spans="1:3" ht="12.75" customHeight="1" x14ac:dyDescent="0.2">
      <c r="A660" s="35"/>
      <c r="C660" s="37"/>
    </row>
    <row r="661" spans="1:3" ht="12.75" customHeight="1" x14ac:dyDescent="0.2">
      <c r="A661" s="35"/>
      <c r="C661" s="37"/>
    </row>
    <row r="662" spans="1:3" ht="12.75" customHeight="1" x14ac:dyDescent="0.2">
      <c r="A662" s="35"/>
      <c r="C662" s="37"/>
    </row>
    <row r="663" spans="1:3" ht="12.75" customHeight="1" x14ac:dyDescent="0.2">
      <c r="A663" s="35"/>
      <c r="C663" s="37"/>
    </row>
    <row r="664" spans="1:3" ht="12.75" customHeight="1" x14ac:dyDescent="0.2">
      <c r="A664" s="35"/>
      <c r="C664" s="37"/>
    </row>
    <row r="665" spans="1:3" ht="12.75" customHeight="1" x14ac:dyDescent="0.2">
      <c r="A665" s="35"/>
      <c r="C665" s="37"/>
    </row>
    <row r="666" spans="1:3" ht="12.75" customHeight="1" x14ac:dyDescent="0.2">
      <c r="A666" s="35"/>
      <c r="C666" s="37"/>
    </row>
    <row r="667" spans="1:3" ht="12.75" customHeight="1" x14ac:dyDescent="0.2">
      <c r="A667" s="35"/>
      <c r="C667" s="37"/>
    </row>
    <row r="668" spans="1:3" ht="12.75" customHeight="1" x14ac:dyDescent="0.2">
      <c r="A668" s="35"/>
      <c r="C668" s="37"/>
    </row>
    <row r="669" spans="1:3" ht="12.75" customHeight="1" x14ac:dyDescent="0.2">
      <c r="A669" s="35"/>
      <c r="C669" s="37"/>
    </row>
    <row r="670" spans="1:3" ht="12.75" customHeight="1" x14ac:dyDescent="0.2">
      <c r="A670" s="35"/>
      <c r="C670" s="37"/>
    </row>
    <row r="671" spans="1:3" ht="12.75" customHeight="1" x14ac:dyDescent="0.2">
      <c r="A671" s="35"/>
      <c r="C671" s="37"/>
    </row>
    <row r="672" spans="1:3" ht="12.75" customHeight="1" x14ac:dyDescent="0.2">
      <c r="A672" s="35"/>
      <c r="C672" s="37"/>
    </row>
    <row r="673" spans="1:3" ht="12.75" customHeight="1" x14ac:dyDescent="0.2">
      <c r="A673" s="35"/>
      <c r="C673" s="37"/>
    </row>
    <row r="674" spans="1:3" ht="12.75" customHeight="1" x14ac:dyDescent="0.2">
      <c r="A674" s="35"/>
      <c r="C674" s="37"/>
    </row>
    <row r="675" spans="1:3" ht="12.75" customHeight="1" x14ac:dyDescent="0.2">
      <c r="A675" s="35"/>
      <c r="C675" s="37"/>
    </row>
    <row r="676" spans="1:3" ht="12.75" customHeight="1" x14ac:dyDescent="0.2">
      <c r="A676" s="35"/>
      <c r="C676" s="37"/>
    </row>
    <row r="677" spans="1:3" ht="12.75" customHeight="1" x14ac:dyDescent="0.2">
      <c r="A677" s="35"/>
      <c r="C677" s="37"/>
    </row>
    <row r="678" spans="1:3" ht="12.75" customHeight="1" x14ac:dyDescent="0.2">
      <c r="A678" s="35"/>
      <c r="C678" s="37"/>
    </row>
    <row r="679" spans="1:3" ht="12.75" customHeight="1" x14ac:dyDescent="0.2">
      <c r="A679" s="35"/>
      <c r="C679" s="37"/>
    </row>
    <row r="680" spans="1:3" ht="12.75" customHeight="1" x14ac:dyDescent="0.2">
      <c r="A680" s="35"/>
      <c r="C680" s="37"/>
    </row>
    <row r="681" spans="1:3" ht="12.75" customHeight="1" x14ac:dyDescent="0.2">
      <c r="A681" s="35"/>
      <c r="C681" s="37"/>
    </row>
    <row r="682" spans="1:3" ht="12.75" customHeight="1" x14ac:dyDescent="0.2">
      <c r="A682" s="35"/>
      <c r="C682" s="37"/>
    </row>
    <row r="683" spans="1:3" ht="12.75" customHeight="1" x14ac:dyDescent="0.2">
      <c r="A683" s="35"/>
      <c r="C683" s="37"/>
    </row>
    <row r="684" spans="1:3" ht="12.75" customHeight="1" x14ac:dyDescent="0.2">
      <c r="A684" s="35"/>
      <c r="C684" s="37"/>
    </row>
    <row r="685" spans="1:3" ht="12.75" customHeight="1" x14ac:dyDescent="0.2">
      <c r="A685" s="35"/>
      <c r="C685" s="37"/>
    </row>
    <row r="686" spans="1:3" ht="12.75" customHeight="1" x14ac:dyDescent="0.2">
      <c r="A686" s="35"/>
      <c r="C686" s="37"/>
    </row>
    <row r="687" spans="1:3" ht="12.75" customHeight="1" x14ac:dyDescent="0.2">
      <c r="A687" s="35"/>
      <c r="C687" s="37"/>
    </row>
    <row r="688" spans="1:3" ht="12.75" customHeight="1" x14ac:dyDescent="0.2">
      <c r="A688" s="35"/>
      <c r="C688" s="37"/>
    </row>
    <row r="689" spans="1:3" ht="12.75" customHeight="1" x14ac:dyDescent="0.2">
      <c r="A689" s="35"/>
      <c r="C689" s="37"/>
    </row>
    <row r="690" spans="1:3" ht="12.75" customHeight="1" x14ac:dyDescent="0.2">
      <c r="A690" s="35"/>
      <c r="C690" s="37"/>
    </row>
    <row r="691" spans="1:3" ht="12.75" customHeight="1" x14ac:dyDescent="0.2">
      <c r="A691" s="35"/>
      <c r="C691" s="37"/>
    </row>
    <row r="692" spans="1:3" ht="12.75" customHeight="1" x14ac:dyDescent="0.2">
      <c r="A692" s="35"/>
      <c r="C692" s="37"/>
    </row>
    <row r="693" spans="1:3" ht="12.75" customHeight="1" x14ac:dyDescent="0.2">
      <c r="A693" s="35"/>
      <c r="C693" s="37"/>
    </row>
    <row r="694" spans="1:3" ht="12.75" customHeight="1" x14ac:dyDescent="0.2">
      <c r="A694" s="35"/>
      <c r="C694" s="37"/>
    </row>
    <row r="695" spans="1:3" ht="12.75" customHeight="1" x14ac:dyDescent="0.2">
      <c r="A695" s="35"/>
      <c r="C695" s="37"/>
    </row>
    <row r="696" spans="1:3" ht="12.75" customHeight="1" x14ac:dyDescent="0.2">
      <c r="A696" s="35"/>
      <c r="C696" s="37"/>
    </row>
    <row r="697" spans="1:3" ht="12.75" customHeight="1" x14ac:dyDescent="0.2">
      <c r="A697" s="35"/>
      <c r="C697" s="37"/>
    </row>
    <row r="698" spans="1:3" ht="12.75" customHeight="1" x14ac:dyDescent="0.2">
      <c r="A698" s="35"/>
      <c r="C698" s="37"/>
    </row>
    <row r="699" spans="1:3" ht="12.75" customHeight="1" x14ac:dyDescent="0.2">
      <c r="A699" s="35"/>
      <c r="C699" s="37"/>
    </row>
    <row r="700" spans="1:3" ht="12.75" customHeight="1" x14ac:dyDescent="0.2">
      <c r="A700" s="35"/>
      <c r="C700" s="37"/>
    </row>
    <row r="701" spans="1:3" ht="12.75" customHeight="1" x14ac:dyDescent="0.2">
      <c r="A701" s="35"/>
      <c r="C701" s="37"/>
    </row>
    <row r="702" spans="1:3" ht="12.75" customHeight="1" x14ac:dyDescent="0.2">
      <c r="A702" s="35"/>
      <c r="C702" s="37"/>
    </row>
    <row r="703" spans="1:3" ht="12.75" customHeight="1" x14ac:dyDescent="0.2">
      <c r="A703" s="35"/>
      <c r="C703" s="37"/>
    </row>
    <row r="704" spans="1:3" ht="12.75" customHeight="1" x14ac:dyDescent="0.2">
      <c r="A704" s="35"/>
      <c r="C704" s="37"/>
    </row>
    <row r="705" spans="1:3" ht="12.75" customHeight="1" x14ac:dyDescent="0.2">
      <c r="A705" s="35"/>
      <c r="C705" s="37"/>
    </row>
    <row r="706" spans="1:3" ht="12.75" customHeight="1" x14ac:dyDescent="0.2">
      <c r="A706" s="35"/>
      <c r="C706" s="37"/>
    </row>
    <row r="707" spans="1:3" ht="12.75" customHeight="1" x14ac:dyDescent="0.2">
      <c r="A707" s="35"/>
      <c r="C707" s="37"/>
    </row>
    <row r="708" spans="1:3" ht="12.75" customHeight="1" x14ac:dyDescent="0.2">
      <c r="A708" s="35"/>
      <c r="C708" s="37"/>
    </row>
    <row r="709" spans="1:3" ht="12.75" customHeight="1" x14ac:dyDescent="0.2">
      <c r="A709" s="35"/>
      <c r="C709" s="37"/>
    </row>
    <row r="710" spans="1:3" ht="12.75" customHeight="1" x14ac:dyDescent="0.2">
      <c r="A710" s="35"/>
      <c r="C710" s="37"/>
    </row>
    <row r="711" spans="1:3" ht="12.75" customHeight="1" x14ac:dyDescent="0.2">
      <c r="A711" s="35"/>
      <c r="C711" s="37"/>
    </row>
    <row r="712" spans="1:3" ht="12.75" customHeight="1" x14ac:dyDescent="0.2">
      <c r="A712" s="35"/>
      <c r="C712" s="37"/>
    </row>
    <row r="713" spans="1:3" ht="12.75" customHeight="1" x14ac:dyDescent="0.2">
      <c r="A713" s="35"/>
      <c r="C713" s="37"/>
    </row>
    <row r="714" spans="1:3" ht="12.75" customHeight="1" x14ac:dyDescent="0.2">
      <c r="A714" s="35"/>
      <c r="C714" s="37"/>
    </row>
    <row r="715" spans="1:3" ht="12.75" customHeight="1" x14ac:dyDescent="0.2">
      <c r="A715" s="35"/>
      <c r="C715" s="37"/>
    </row>
    <row r="716" spans="1:3" ht="12.75" customHeight="1" x14ac:dyDescent="0.2">
      <c r="A716" s="35"/>
      <c r="C716" s="37"/>
    </row>
    <row r="717" spans="1:3" ht="12.75" customHeight="1" x14ac:dyDescent="0.2">
      <c r="A717" s="35"/>
      <c r="C717" s="37"/>
    </row>
    <row r="718" spans="1:3" ht="12.75" customHeight="1" x14ac:dyDescent="0.2">
      <c r="A718" s="35"/>
      <c r="C718" s="37"/>
    </row>
    <row r="719" spans="1:3" ht="12.75" customHeight="1" x14ac:dyDescent="0.2">
      <c r="A719" s="35"/>
      <c r="C719" s="37"/>
    </row>
    <row r="720" spans="1:3" ht="12.75" customHeight="1" x14ac:dyDescent="0.2">
      <c r="A720" s="35"/>
      <c r="C720" s="37"/>
    </row>
    <row r="721" spans="1:3" ht="12.75" customHeight="1" x14ac:dyDescent="0.2">
      <c r="A721" s="35"/>
      <c r="C721" s="37"/>
    </row>
    <row r="722" spans="1:3" ht="12.75" customHeight="1" x14ac:dyDescent="0.2">
      <c r="A722" s="35"/>
      <c r="C722" s="37"/>
    </row>
    <row r="723" spans="1:3" ht="12.75" customHeight="1" x14ac:dyDescent="0.2">
      <c r="A723" s="35"/>
      <c r="C723" s="37"/>
    </row>
    <row r="724" spans="1:3" ht="12.75" customHeight="1" x14ac:dyDescent="0.2">
      <c r="A724" s="35"/>
      <c r="C724" s="37"/>
    </row>
    <row r="725" spans="1:3" ht="12.75" customHeight="1" x14ac:dyDescent="0.2">
      <c r="A725" s="35"/>
      <c r="C725" s="37"/>
    </row>
    <row r="726" spans="1:3" ht="12.75" customHeight="1" x14ac:dyDescent="0.2">
      <c r="A726" s="35"/>
      <c r="C726" s="37"/>
    </row>
    <row r="727" spans="1:3" ht="12.75" customHeight="1" x14ac:dyDescent="0.2">
      <c r="A727" s="35"/>
      <c r="C727" s="37"/>
    </row>
    <row r="728" spans="1:3" ht="12.75" customHeight="1" x14ac:dyDescent="0.2">
      <c r="A728" s="35"/>
      <c r="C728" s="37"/>
    </row>
    <row r="729" spans="1:3" ht="12.75" customHeight="1" x14ac:dyDescent="0.2">
      <c r="A729" s="35"/>
      <c r="C729" s="37"/>
    </row>
    <row r="730" spans="1:3" ht="12.75" customHeight="1" x14ac:dyDescent="0.2">
      <c r="A730" s="35"/>
      <c r="C730" s="37"/>
    </row>
    <row r="731" spans="1:3" ht="12.75" customHeight="1" x14ac:dyDescent="0.2">
      <c r="A731" s="35"/>
      <c r="C731" s="37"/>
    </row>
    <row r="732" spans="1:3" ht="12.75" customHeight="1" x14ac:dyDescent="0.2">
      <c r="A732" s="35"/>
      <c r="C732" s="37"/>
    </row>
    <row r="733" spans="1:3" ht="12.75" customHeight="1" x14ac:dyDescent="0.2">
      <c r="A733" s="35"/>
      <c r="C733" s="37"/>
    </row>
    <row r="734" spans="1:3" ht="12.75" customHeight="1" x14ac:dyDescent="0.2">
      <c r="A734" s="35"/>
      <c r="C734" s="37"/>
    </row>
    <row r="735" spans="1:3" ht="12.75" customHeight="1" x14ac:dyDescent="0.2">
      <c r="A735" s="35"/>
      <c r="C735" s="37"/>
    </row>
    <row r="736" spans="1:3" ht="12.75" customHeight="1" x14ac:dyDescent="0.2">
      <c r="A736" s="35"/>
      <c r="C736" s="37"/>
    </row>
    <row r="737" spans="1:3" ht="12.75" customHeight="1" x14ac:dyDescent="0.2">
      <c r="A737" s="35"/>
      <c r="C737" s="37"/>
    </row>
    <row r="738" spans="1:3" ht="12.75" customHeight="1" x14ac:dyDescent="0.2">
      <c r="A738" s="35"/>
      <c r="C738" s="37"/>
    </row>
    <row r="739" spans="1:3" ht="12.75" customHeight="1" x14ac:dyDescent="0.2">
      <c r="A739" s="35"/>
      <c r="C739" s="37"/>
    </row>
    <row r="740" spans="1:3" ht="12.75" customHeight="1" x14ac:dyDescent="0.2">
      <c r="A740" s="35"/>
      <c r="C740" s="37"/>
    </row>
    <row r="741" spans="1:3" ht="12.75" customHeight="1" x14ac:dyDescent="0.2">
      <c r="A741" s="35"/>
      <c r="C741" s="37"/>
    </row>
    <row r="742" spans="1:3" ht="12.75" customHeight="1" x14ac:dyDescent="0.2">
      <c r="A742" s="35"/>
      <c r="C742" s="37"/>
    </row>
    <row r="743" spans="1:3" ht="12.75" customHeight="1" x14ac:dyDescent="0.2">
      <c r="A743" s="35"/>
      <c r="C743" s="37"/>
    </row>
    <row r="744" spans="1:3" ht="12.75" customHeight="1" x14ac:dyDescent="0.2">
      <c r="A744" s="35"/>
      <c r="C744" s="37"/>
    </row>
    <row r="745" spans="1:3" ht="12.75" customHeight="1" x14ac:dyDescent="0.2">
      <c r="A745" s="35"/>
      <c r="C745" s="37"/>
    </row>
    <row r="746" spans="1:3" ht="12.75" customHeight="1" x14ac:dyDescent="0.2">
      <c r="A746" s="35"/>
      <c r="C746" s="37"/>
    </row>
    <row r="747" spans="1:3" ht="12.75" customHeight="1" x14ac:dyDescent="0.2">
      <c r="A747" s="35"/>
      <c r="C747" s="37"/>
    </row>
    <row r="748" spans="1:3" ht="12.75" customHeight="1" x14ac:dyDescent="0.2">
      <c r="A748" s="35"/>
      <c r="C748" s="37"/>
    </row>
    <row r="749" spans="1:3" ht="12.75" customHeight="1" x14ac:dyDescent="0.2">
      <c r="A749" s="35"/>
      <c r="C749" s="37"/>
    </row>
    <row r="750" spans="1:3" ht="12.75" customHeight="1" x14ac:dyDescent="0.2">
      <c r="A750" s="35"/>
      <c r="C750" s="37"/>
    </row>
    <row r="751" spans="1:3" ht="12.75" customHeight="1" x14ac:dyDescent="0.2">
      <c r="A751" s="35"/>
      <c r="C751" s="37"/>
    </row>
    <row r="752" spans="1:3" ht="12.75" customHeight="1" x14ac:dyDescent="0.2">
      <c r="A752" s="35"/>
      <c r="C752" s="37"/>
    </row>
    <row r="753" spans="1:3" ht="12.75" customHeight="1" x14ac:dyDescent="0.2">
      <c r="A753" s="35"/>
      <c r="C753" s="37"/>
    </row>
    <row r="754" spans="1:3" ht="12.75" customHeight="1" x14ac:dyDescent="0.2">
      <c r="A754" s="35"/>
      <c r="C754" s="37"/>
    </row>
    <row r="755" spans="1:3" ht="12.75" customHeight="1" x14ac:dyDescent="0.2">
      <c r="A755" s="35"/>
      <c r="C755" s="37"/>
    </row>
    <row r="756" spans="1:3" ht="12.75" customHeight="1" x14ac:dyDescent="0.2">
      <c r="A756" s="35"/>
      <c r="C756" s="37"/>
    </row>
    <row r="757" spans="1:3" ht="12.75" customHeight="1" x14ac:dyDescent="0.2">
      <c r="A757" s="35"/>
      <c r="C757" s="37"/>
    </row>
    <row r="758" spans="1:3" ht="12.75" customHeight="1" x14ac:dyDescent="0.2">
      <c r="A758" s="35"/>
      <c r="C758" s="37"/>
    </row>
    <row r="759" spans="1:3" ht="12.75" customHeight="1" x14ac:dyDescent="0.2">
      <c r="A759" s="35"/>
      <c r="C759" s="37"/>
    </row>
    <row r="760" spans="1:3" ht="12.75" customHeight="1" x14ac:dyDescent="0.2">
      <c r="A760" s="35"/>
      <c r="C760" s="37"/>
    </row>
    <row r="761" spans="1:3" ht="12.75" customHeight="1" x14ac:dyDescent="0.2">
      <c r="A761" s="35"/>
      <c r="C761" s="37"/>
    </row>
    <row r="762" spans="1:3" ht="12.75" customHeight="1" x14ac:dyDescent="0.2">
      <c r="A762" s="35"/>
      <c r="C762" s="37"/>
    </row>
    <row r="763" spans="1:3" ht="12.75" customHeight="1" x14ac:dyDescent="0.2">
      <c r="A763" s="35"/>
      <c r="C763" s="37"/>
    </row>
    <row r="764" spans="1:3" ht="12.75" customHeight="1" x14ac:dyDescent="0.2">
      <c r="A764" s="35"/>
      <c r="C764" s="37"/>
    </row>
    <row r="765" spans="1:3" ht="12.75" customHeight="1" x14ac:dyDescent="0.2">
      <c r="A765" s="35"/>
      <c r="C765" s="37"/>
    </row>
    <row r="766" spans="1:3" ht="12.75" customHeight="1" x14ac:dyDescent="0.2">
      <c r="A766" s="35"/>
      <c r="C766" s="37"/>
    </row>
    <row r="767" spans="1:3" ht="12.75" customHeight="1" x14ac:dyDescent="0.2">
      <c r="A767" s="35"/>
      <c r="C767" s="37"/>
    </row>
    <row r="768" spans="1:3" ht="12.75" customHeight="1" x14ac:dyDescent="0.2">
      <c r="A768" s="35"/>
      <c r="C768" s="37"/>
    </row>
    <row r="769" spans="1:3" ht="12.75" customHeight="1" x14ac:dyDescent="0.2">
      <c r="A769" s="35"/>
      <c r="C769" s="37"/>
    </row>
    <row r="770" spans="1:3" ht="12.75" customHeight="1" x14ac:dyDescent="0.2">
      <c r="A770" s="35"/>
      <c r="C770" s="37"/>
    </row>
    <row r="771" spans="1:3" ht="12.75" customHeight="1" x14ac:dyDescent="0.2">
      <c r="A771" s="35"/>
      <c r="C771" s="37"/>
    </row>
    <row r="772" spans="1:3" ht="12.75" customHeight="1" x14ac:dyDescent="0.2">
      <c r="A772" s="35"/>
      <c r="C772" s="37"/>
    </row>
    <row r="773" spans="1:3" ht="12.75" customHeight="1" x14ac:dyDescent="0.2">
      <c r="A773" s="35"/>
      <c r="C773" s="37"/>
    </row>
    <row r="774" spans="1:3" ht="12.75" customHeight="1" x14ac:dyDescent="0.2">
      <c r="A774" s="35"/>
      <c r="C774" s="37"/>
    </row>
    <row r="775" spans="1:3" ht="12.75" customHeight="1" x14ac:dyDescent="0.2">
      <c r="A775" s="35"/>
      <c r="C775" s="37"/>
    </row>
    <row r="776" spans="1:3" ht="12.75" customHeight="1" x14ac:dyDescent="0.2">
      <c r="A776" s="35"/>
      <c r="C776" s="37"/>
    </row>
    <row r="777" spans="1:3" ht="12.75" customHeight="1" x14ac:dyDescent="0.2">
      <c r="A777" s="35"/>
      <c r="C777" s="37"/>
    </row>
    <row r="778" spans="1:3" ht="12.75" customHeight="1" x14ac:dyDescent="0.2">
      <c r="A778" s="35"/>
      <c r="C778" s="37"/>
    </row>
    <row r="779" spans="1:3" ht="12.75" customHeight="1" x14ac:dyDescent="0.2">
      <c r="A779" s="35"/>
      <c r="C779" s="37"/>
    </row>
    <row r="780" spans="1:3" ht="12.75" customHeight="1" x14ac:dyDescent="0.2">
      <c r="A780" s="35"/>
      <c r="C780" s="37"/>
    </row>
    <row r="781" spans="1:3" ht="12.75" customHeight="1" x14ac:dyDescent="0.2">
      <c r="A781" s="35"/>
      <c r="C781" s="37"/>
    </row>
    <row r="782" spans="1:3" ht="12.75" customHeight="1" x14ac:dyDescent="0.2">
      <c r="A782" s="35"/>
      <c r="C782" s="37"/>
    </row>
    <row r="783" spans="1:3" ht="12.75" customHeight="1" x14ac:dyDescent="0.2">
      <c r="A783" s="35"/>
      <c r="C783" s="37"/>
    </row>
    <row r="784" spans="1:3" ht="12.75" customHeight="1" x14ac:dyDescent="0.2">
      <c r="A784" s="35"/>
      <c r="C784" s="37"/>
    </row>
    <row r="785" spans="1:3" ht="12.75" customHeight="1" x14ac:dyDescent="0.2">
      <c r="A785" s="35"/>
      <c r="C785" s="37"/>
    </row>
    <row r="786" spans="1:3" ht="12.75" customHeight="1" x14ac:dyDescent="0.2">
      <c r="A786" s="35"/>
      <c r="C786" s="37"/>
    </row>
    <row r="787" spans="1:3" ht="12.75" customHeight="1" x14ac:dyDescent="0.2">
      <c r="A787" s="35"/>
      <c r="C787" s="37"/>
    </row>
    <row r="788" spans="1:3" ht="12.75" customHeight="1" x14ac:dyDescent="0.2">
      <c r="A788" s="35"/>
      <c r="C788" s="37"/>
    </row>
    <row r="789" spans="1:3" ht="12.75" customHeight="1" x14ac:dyDescent="0.2">
      <c r="A789" s="35"/>
      <c r="C789" s="37"/>
    </row>
    <row r="790" spans="1:3" ht="12.75" customHeight="1" x14ac:dyDescent="0.2">
      <c r="A790" s="35"/>
      <c r="C790" s="37"/>
    </row>
    <row r="791" spans="1:3" ht="12.75" customHeight="1" x14ac:dyDescent="0.2">
      <c r="A791" s="35"/>
      <c r="C791" s="37"/>
    </row>
    <row r="792" spans="1:3" ht="12.75" customHeight="1" x14ac:dyDescent="0.2">
      <c r="A792" s="35"/>
      <c r="C792" s="37"/>
    </row>
    <row r="793" spans="1:3" ht="12.75" customHeight="1" x14ac:dyDescent="0.2">
      <c r="A793" s="35"/>
      <c r="C793" s="37"/>
    </row>
    <row r="794" spans="1:3" ht="12.75" customHeight="1" x14ac:dyDescent="0.2">
      <c r="A794" s="35"/>
      <c r="C794" s="37"/>
    </row>
    <row r="795" spans="1:3" ht="12.75" customHeight="1" x14ac:dyDescent="0.2">
      <c r="A795" s="35"/>
      <c r="C795" s="37"/>
    </row>
    <row r="796" spans="1:3" ht="12.75" customHeight="1" x14ac:dyDescent="0.2">
      <c r="A796" s="35"/>
      <c r="C796" s="37"/>
    </row>
    <row r="797" spans="1:3" ht="12.75" customHeight="1" x14ac:dyDescent="0.2">
      <c r="A797" s="35"/>
      <c r="C797" s="37"/>
    </row>
    <row r="798" spans="1:3" ht="12.75" customHeight="1" x14ac:dyDescent="0.2">
      <c r="A798" s="35"/>
      <c r="C798" s="37"/>
    </row>
    <row r="799" spans="1:3" ht="12.75" customHeight="1" x14ac:dyDescent="0.2">
      <c r="A799" s="35"/>
      <c r="C799" s="37"/>
    </row>
    <row r="800" spans="1:3" ht="12.75" customHeight="1" x14ac:dyDescent="0.2">
      <c r="A800" s="35"/>
      <c r="C800" s="37"/>
    </row>
    <row r="801" spans="1:3" ht="12.75" customHeight="1" x14ac:dyDescent="0.2">
      <c r="A801" s="35"/>
      <c r="C801" s="37"/>
    </row>
    <row r="802" spans="1:3" ht="12.75" customHeight="1" x14ac:dyDescent="0.2">
      <c r="A802" s="35"/>
      <c r="C802" s="37"/>
    </row>
    <row r="803" spans="1:3" ht="12.75" customHeight="1" x14ac:dyDescent="0.2">
      <c r="A803" s="35"/>
      <c r="C803" s="37"/>
    </row>
    <row r="804" spans="1:3" ht="12.75" customHeight="1" x14ac:dyDescent="0.2">
      <c r="A804" s="35"/>
      <c r="C804" s="37"/>
    </row>
    <row r="805" spans="1:3" ht="12.75" customHeight="1" x14ac:dyDescent="0.2">
      <c r="A805" s="35"/>
      <c r="C805" s="37"/>
    </row>
    <row r="806" spans="1:3" ht="12.75" customHeight="1" x14ac:dyDescent="0.2">
      <c r="A806" s="35"/>
      <c r="C806" s="37"/>
    </row>
    <row r="807" spans="1:3" ht="12.75" customHeight="1" x14ac:dyDescent="0.2">
      <c r="A807" s="35"/>
      <c r="C807" s="37"/>
    </row>
    <row r="808" spans="1:3" ht="12.75" customHeight="1" x14ac:dyDescent="0.2">
      <c r="A808" s="35"/>
      <c r="C808" s="37"/>
    </row>
    <row r="809" spans="1:3" ht="12.75" customHeight="1" x14ac:dyDescent="0.2">
      <c r="A809" s="35"/>
      <c r="C809" s="37"/>
    </row>
    <row r="810" spans="1:3" ht="12.75" customHeight="1" x14ac:dyDescent="0.2">
      <c r="A810" s="35"/>
      <c r="C810" s="37"/>
    </row>
    <row r="811" spans="1:3" ht="12.75" customHeight="1" x14ac:dyDescent="0.2">
      <c r="A811" s="35"/>
      <c r="C811" s="37"/>
    </row>
    <row r="812" spans="1:3" ht="12.75" customHeight="1" x14ac:dyDescent="0.2">
      <c r="A812" s="35"/>
      <c r="C812" s="37"/>
    </row>
    <row r="813" spans="1:3" ht="12.75" customHeight="1" x14ac:dyDescent="0.2">
      <c r="A813" s="35"/>
      <c r="C813" s="37"/>
    </row>
    <row r="814" spans="1:3" ht="12.75" customHeight="1" x14ac:dyDescent="0.2">
      <c r="A814" s="35"/>
      <c r="C814" s="37"/>
    </row>
    <row r="815" spans="1:3" ht="12.75" customHeight="1" x14ac:dyDescent="0.2">
      <c r="A815" s="35"/>
      <c r="C815" s="37"/>
    </row>
    <row r="816" spans="1:3" ht="12.75" customHeight="1" x14ac:dyDescent="0.2">
      <c r="A816" s="35"/>
      <c r="C816" s="37"/>
    </row>
    <row r="817" spans="1:3" ht="12.75" customHeight="1" x14ac:dyDescent="0.2">
      <c r="A817" s="35"/>
      <c r="C817" s="37"/>
    </row>
    <row r="818" spans="1:3" ht="12.75" customHeight="1" x14ac:dyDescent="0.2">
      <c r="A818" s="35"/>
      <c r="C818" s="37"/>
    </row>
    <row r="819" spans="1:3" ht="12.75" customHeight="1" x14ac:dyDescent="0.2">
      <c r="A819" s="35"/>
      <c r="C819" s="37"/>
    </row>
    <row r="820" spans="1:3" ht="12.75" customHeight="1" x14ac:dyDescent="0.2">
      <c r="A820" s="35"/>
      <c r="C820" s="37"/>
    </row>
    <row r="821" spans="1:3" ht="12.75" customHeight="1" x14ac:dyDescent="0.2">
      <c r="A821" s="35"/>
      <c r="C821" s="37"/>
    </row>
    <row r="822" spans="1:3" ht="12.75" customHeight="1" x14ac:dyDescent="0.2">
      <c r="A822" s="35"/>
      <c r="C822" s="37"/>
    </row>
    <row r="823" spans="1:3" ht="12.75" customHeight="1" x14ac:dyDescent="0.2">
      <c r="A823" s="35"/>
      <c r="C823" s="37"/>
    </row>
    <row r="824" spans="1:3" ht="12.75" customHeight="1" x14ac:dyDescent="0.2">
      <c r="A824" s="35"/>
      <c r="C824" s="37"/>
    </row>
    <row r="825" spans="1:3" ht="12.75" customHeight="1" x14ac:dyDescent="0.2">
      <c r="A825" s="35"/>
      <c r="C825" s="37"/>
    </row>
    <row r="826" spans="1:3" ht="12.75" customHeight="1" x14ac:dyDescent="0.2">
      <c r="A826" s="35"/>
      <c r="C826" s="37"/>
    </row>
    <row r="827" spans="1:3" ht="12.75" customHeight="1" x14ac:dyDescent="0.2">
      <c r="A827" s="35"/>
      <c r="C827" s="37"/>
    </row>
    <row r="828" spans="1:3" ht="12.75" customHeight="1" x14ac:dyDescent="0.2">
      <c r="A828" s="35"/>
      <c r="C828" s="37"/>
    </row>
    <row r="829" spans="1:3" ht="12.75" customHeight="1" x14ac:dyDescent="0.2">
      <c r="A829" s="35"/>
      <c r="C829" s="37"/>
    </row>
    <row r="830" spans="1:3" ht="12.75" customHeight="1" x14ac:dyDescent="0.2">
      <c r="A830" s="35"/>
      <c r="C830" s="37"/>
    </row>
    <row r="831" spans="1:3" ht="12.75" customHeight="1" x14ac:dyDescent="0.2">
      <c r="A831" s="35"/>
      <c r="C831" s="37"/>
    </row>
    <row r="832" spans="1:3" ht="12.75" customHeight="1" x14ac:dyDescent="0.2">
      <c r="A832" s="35"/>
      <c r="C832" s="37"/>
    </row>
    <row r="833" spans="1:3" ht="12.75" customHeight="1" x14ac:dyDescent="0.2">
      <c r="A833" s="35"/>
      <c r="C833" s="37"/>
    </row>
    <row r="834" spans="1:3" ht="12.75" customHeight="1" x14ac:dyDescent="0.2">
      <c r="A834" s="35"/>
      <c r="C834" s="37"/>
    </row>
    <row r="835" spans="1:3" ht="12.75" customHeight="1" x14ac:dyDescent="0.2">
      <c r="A835" s="35"/>
      <c r="C835" s="37"/>
    </row>
    <row r="836" spans="1:3" ht="12.75" customHeight="1" x14ac:dyDescent="0.2">
      <c r="A836" s="35"/>
      <c r="C836" s="37"/>
    </row>
    <row r="837" spans="1:3" ht="12.75" customHeight="1" x14ac:dyDescent="0.2">
      <c r="A837" s="35"/>
      <c r="C837" s="37"/>
    </row>
    <row r="838" spans="1:3" ht="12.75" customHeight="1" x14ac:dyDescent="0.2">
      <c r="A838" s="35"/>
      <c r="C838" s="37"/>
    </row>
    <row r="839" spans="1:3" ht="12.75" customHeight="1" x14ac:dyDescent="0.2">
      <c r="A839" s="35"/>
      <c r="C839" s="37"/>
    </row>
    <row r="840" spans="1:3" ht="12.75" customHeight="1" x14ac:dyDescent="0.2">
      <c r="A840" s="35"/>
      <c r="C840" s="37"/>
    </row>
    <row r="841" spans="1:3" ht="12.75" customHeight="1" x14ac:dyDescent="0.2">
      <c r="A841" s="35"/>
      <c r="C841" s="37"/>
    </row>
    <row r="842" spans="1:3" ht="12.75" customHeight="1" x14ac:dyDescent="0.2">
      <c r="A842" s="35"/>
      <c r="C842" s="37"/>
    </row>
    <row r="843" spans="1:3" ht="12.75" customHeight="1" x14ac:dyDescent="0.2">
      <c r="A843" s="35"/>
      <c r="C843" s="37"/>
    </row>
    <row r="844" spans="1:3" ht="12.75" customHeight="1" x14ac:dyDescent="0.2">
      <c r="A844" s="35"/>
      <c r="C844" s="37"/>
    </row>
    <row r="845" spans="1:3" ht="12.75" customHeight="1" x14ac:dyDescent="0.2">
      <c r="A845" s="35"/>
      <c r="C845" s="37"/>
    </row>
    <row r="846" spans="1:3" ht="12.75" customHeight="1" x14ac:dyDescent="0.2">
      <c r="A846" s="35"/>
      <c r="C846" s="37"/>
    </row>
    <row r="847" spans="1:3" ht="12.75" customHeight="1" x14ac:dyDescent="0.2">
      <c r="A847" s="35"/>
      <c r="C847" s="37"/>
    </row>
    <row r="848" spans="1:3" ht="12.75" customHeight="1" x14ac:dyDescent="0.2">
      <c r="A848" s="35"/>
      <c r="C848" s="37"/>
    </row>
    <row r="849" spans="1:3" ht="12.75" customHeight="1" x14ac:dyDescent="0.2">
      <c r="A849" s="35"/>
      <c r="C849" s="37"/>
    </row>
    <row r="850" spans="1:3" ht="12.75" customHeight="1" x14ac:dyDescent="0.2">
      <c r="A850" s="35"/>
      <c r="C850" s="37"/>
    </row>
    <row r="851" spans="1:3" ht="12.75" customHeight="1" x14ac:dyDescent="0.2">
      <c r="A851" s="35"/>
      <c r="C851" s="37"/>
    </row>
    <row r="852" spans="1:3" ht="12.75" customHeight="1" x14ac:dyDescent="0.2">
      <c r="A852" s="35"/>
      <c r="C852" s="37"/>
    </row>
    <row r="853" spans="1:3" ht="12.75" customHeight="1" x14ac:dyDescent="0.2">
      <c r="A853" s="35"/>
      <c r="C853" s="37"/>
    </row>
    <row r="854" spans="1:3" ht="12.75" customHeight="1" x14ac:dyDescent="0.2">
      <c r="A854" s="35"/>
      <c r="C854" s="37"/>
    </row>
    <row r="855" spans="1:3" ht="12.75" customHeight="1" x14ac:dyDescent="0.2">
      <c r="A855" s="35"/>
      <c r="C855" s="37"/>
    </row>
    <row r="856" spans="1:3" ht="12.75" customHeight="1" x14ac:dyDescent="0.2">
      <c r="A856" s="35"/>
      <c r="C856" s="37"/>
    </row>
    <row r="857" spans="1:3" ht="12.75" customHeight="1" x14ac:dyDescent="0.2">
      <c r="A857" s="35"/>
      <c r="C857" s="37"/>
    </row>
    <row r="858" spans="1:3" ht="12.75" customHeight="1" x14ac:dyDescent="0.2">
      <c r="A858" s="35"/>
      <c r="C858" s="37"/>
    </row>
    <row r="859" spans="1:3" ht="12.75" customHeight="1" x14ac:dyDescent="0.2">
      <c r="A859" s="35"/>
      <c r="C859" s="37"/>
    </row>
    <row r="860" spans="1:3" ht="12.75" customHeight="1" x14ac:dyDescent="0.2">
      <c r="A860" s="35"/>
      <c r="C860" s="37"/>
    </row>
    <row r="861" spans="1:3" ht="12.75" customHeight="1" x14ac:dyDescent="0.2">
      <c r="A861" s="35"/>
      <c r="C861" s="37"/>
    </row>
    <row r="862" spans="1:3" ht="12.75" customHeight="1" x14ac:dyDescent="0.2">
      <c r="A862" s="35"/>
      <c r="C862" s="37"/>
    </row>
    <row r="863" spans="1:3" ht="12.75" customHeight="1" x14ac:dyDescent="0.2">
      <c r="A863" s="35"/>
      <c r="C863" s="37"/>
    </row>
    <row r="864" spans="1:3" ht="12.75" customHeight="1" x14ac:dyDescent="0.2">
      <c r="A864" s="35"/>
      <c r="C864" s="37"/>
    </row>
    <row r="865" spans="1:3" ht="12.75" customHeight="1" x14ac:dyDescent="0.2">
      <c r="A865" s="35"/>
      <c r="C865" s="37"/>
    </row>
    <row r="866" spans="1:3" ht="12.75" customHeight="1" x14ac:dyDescent="0.2">
      <c r="A866" s="35"/>
      <c r="C866" s="37"/>
    </row>
    <row r="867" spans="1:3" ht="12.75" customHeight="1" x14ac:dyDescent="0.2">
      <c r="A867" s="35"/>
      <c r="C867" s="37"/>
    </row>
    <row r="868" spans="1:3" ht="12.75" customHeight="1" x14ac:dyDescent="0.2">
      <c r="A868" s="35"/>
      <c r="C868" s="37"/>
    </row>
    <row r="869" spans="1:3" ht="12.75" customHeight="1" x14ac:dyDescent="0.2">
      <c r="A869" s="35"/>
      <c r="C869" s="37"/>
    </row>
    <row r="870" spans="1:3" ht="12.75" customHeight="1" x14ac:dyDescent="0.2">
      <c r="A870" s="35"/>
      <c r="C870" s="37"/>
    </row>
    <row r="871" spans="1:3" ht="12.75" customHeight="1" x14ac:dyDescent="0.2">
      <c r="A871" s="35"/>
      <c r="C871" s="37"/>
    </row>
    <row r="872" spans="1:3" ht="12.75" customHeight="1" x14ac:dyDescent="0.2">
      <c r="A872" s="35"/>
      <c r="C872" s="37"/>
    </row>
    <row r="873" spans="1:3" ht="12.75" customHeight="1" x14ac:dyDescent="0.2">
      <c r="A873" s="35"/>
      <c r="C873" s="37"/>
    </row>
    <row r="874" spans="1:3" ht="12.75" customHeight="1" x14ac:dyDescent="0.2">
      <c r="A874" s="35"/>
      <c r="C874" s="37"/>
    </row>
    <row r="875" spans="1:3" ht="12.75" customHeight="1" x14ac:dyDescent="0.2">
      <c r="A875" s="35"/>
      <c r="C875" s="37"/>
    </row>
    <row r="876" spans="1:3" ht="12.75" customHeight="1" x14ac:dyDescent="0.2">
      <c r="A876" s="35"/>
      <c r="C876" s="37"/>
    </row>
    <row r="877" spans="1:3" ht="12.75" customHeight="1" x14ac:dyDescent="0.2">
      <c r="A877" s="35"/>
      <c r="C877" s="37"/>
    </row>
    <row r="878" spans="1:3" ht="12.75" customHeight="1" x14ac:dyDescent="0.2">
      <c r="A878" s="35"/>
      <c r="C878" s="37"/>
    </row>
    <row r="879" spans="1:3" ht="12.75" customHeight="1" x14ac:dyDescent="0.2">
      <c r="A879" s="35"/>
      <c r="C879" s="37"/>
    </row>
    <row r="880" spans="1:3" ht="12.75" customHeight="1" x14ac:dyDescent="0.2">
      <c r="A880" s="35"/>
      <c r="C880" s="37"/>
    </row>
    <row r="881" spans="1:3" ht="12.75" customHeight="1" x14ac:dyDescent="0.2">
      <c r="A881" s="35"/>
      <c r="C881" s="37"/>
    </row>
    <row r="882" spans="1:3" ht="12.75" customHeight="1" x14ac:dyDescent="0.2">
      <c r="A882" s="35"/>
      <c r="C882" s="37"/>
    </row>
    <row r="883" spans="1:3" ht="12.75" customHeight="1" x14ac:dyDescent="0.2">
      <c r="A883" s="35"/>
      <c r="C883" s="37"/>
    </row>
    <row r="884" spans="1:3" ht="12.75" customHeight="1" x14ac:dyDescent="0.2">
      <c r="A884" s="35"/>
      <c r="C884" s="37"/>
    </row>
    <row r="885" spans="1:3" ht="12.75" customHeight="1" x14ac:dyDescent="0.2">
      <c r="A885" s="35"/>
      <c r="C885" s="37"/>
    </row>
    <row r="886" spans="1:3" ht="12.75" customHeight="1" x14ac:dyDescent="0.2">
      <c r="A886" s="35"/>
      <c r="C886" s="37"/>
    </row>
    <row r="887" spans="1:3" ht="12.75" customHeight="1" x14ac:dyDescent="0.2">
      <c r="A887" s="35"/>
      <c r="C887" s="37"/>
    </row>
    <row r="888" spans="1:3" ht="12.75" customHeight="1" x14ac:dyDescent="0.2">
      <c r="A888" s="35"/>
      <c r="C888" s="37"/>
    </row>
    <row r="889" spans="1:3" ht="12.75" customHeight="1" x14ac:dyDescent="0.2">
      <c r="A889" s="35"/>
      <c r="C889" s="37"/>
    </row>
    <row r="890" spans="1:3" ht="12.75" customHeight="1" x14ac:dyDescent="0.2">
      <c r="A890" s="35"/>
      <c r="C890" s="37"/>
    </row>
    <row r="891" spans="1:3" ht="12.75" customHeight="1" x14ac:dyDescent="0.2">
      <c r="A891" s="35"/>
      <c r="C891" s="37"/>
    </row>
    <row r="892" spans="1:3" ht="12.75" customHeight="1" x14ac:dyDescent="0.2">
      <c r="A892" s="35"/>
      <c r="C892" s="37"/>
    </row>
    <row r="893" spans="1:3" ht="12.75" customHeight="1" x14ac:dyDescent="0.2">
      <c r="A893" s="35"/>
      <c r="C893" s="37"/>
    </row>
    <row r="894" spans="1:3" ht="12.75" customHeight="1" x14ac:dyDescent="0.2">
      <c r="A894" s="35"/>
      <c r="C894" s="37"/>
    </row>
    <row r="895" spans="1:3" ht="12.75" customHeight="1" x14ac:dyDescent="0.2">
      <c r="A895" s="35"/>
      <c r="C895" s="37"/>
    </row>
    <row r="896" spans="1:3" ht="12.75" customHeight="1" x14ac:dyDescent="0.2">
      <c r="A896" s="35"/>
      <c r="C896" s="37"/>
    </row>
    <row r="897" spans="1:3" ht="12.75" customHeight="1" x14ac:dyDescent="0.2">
      <c r="A897" s="35"/>
      <c r="C897" s="37"/>
    </row>
    <row r="898" spans="1:3" ht="12.75" customHeight="1" x14ac:dyDescent="0.2">
      <c r="A898" s="35"/>
      <c r="C898" s="37"/>
    </row>
    <row r="899" spans="1:3" ht="12.75" customHeight="1" x14ac:dyDescent="0.2">
      <c r="A899" s="35"/>
      <c r="C899" s="37"/>
    </row>
    <row r="900" spans="1:3" ht="12.75" customHeight="1" x14ac:dyDescent="0.2">
      <c r="A900" s="35"/>
      <c r="C900" s="37"/>
    </row>
    <row r="901" spans="1:3" ht="12.75" customHeight="1" x14ac:dyDescent="0.2">
      <c r="A901" s="35"/>
      <c r="C901" s="37"/>
    </row>
    <row r="902" spans="1:3" ht="12.75" customHeight="1" x14ac:dyDescent="0.2">
      <c r="A902" s="35"/>
      <c r="C902" s="37"/>
    </row>
    <row r="903" spans="1:3" ht="12.75" customHeight="1" x14ac:dyDescent="0.2">
      <c r="A903" s="35"/>
      <c r="C903" s="37"/>
    </row>
    <row r="904" spans="1:3" ht="12.75" customHeight="1" x14ac:dyDescent="0.2">
      <c r="A904" s="35"/>
      <c r="C904" s="37"/>
    </row>
    <row r="905" spans="1:3" ht="12.75" customHeight="1" x14ac:dyDescent="0.2">
      <c r="A905" s="35"/>
      <c r="C905" s="37"/>
    </row>
    <row r="906" spans="1:3" ht="12.75" customHeight="1" x14ac:dyDescent="0.2">
      <c r="A906" s="35"/>
      <c r="C906" s="37"/>
    </row>
    <row r="907" spans="1:3" ht="12.75" customHeight="1" x14ac:dyDescent="0.2">
      <c r="A907" s="35"/>
      <c r="C907" s="37"/>
    </row>
    <row r="908" spans="1:3" ht="12.75" customHeight="1" x14ac:dyDescent="0.2">
      <c r="A908" s="35"/>
      <c r="C908" s="37"/>
    </row>
    <row r="909" spans="1:3" ht="12.75" customHeight="1" x14ac:dyDescent="0.2">
      <c r="A909" s="35"/>
      <c r="C909" s="37"/>
    </row>
    <row r="910" spans="1:3" ht="12.75" customHeight="1" x14ac:dyDescent="0.2">
      <c r="A910" s="35"/>
      <c r="C910" s="37"/>
    </row>
    <row r="911" spans="1:3" ht="12.75" customHeight="1" x14ac:dyDescent="0.2">
      <c r="A911" s="35"/>
      <c r="C911" s="37"/>
    </row>
    <row r="912" spans="1:3" ht="12.75" customHeight="1" x14ac:dyDescent="0.2">
      <c r="A912" s="35"/>
      <c r="C912" s="37"/>
    </row>
    <row r="913" spans="1:3" ht="12.75" customHeight="1" x14ac:dyDescent="0.2">
      <c r="A913" s="35"/>
      <c r="C913" s="37"/>
    </row>
    <row r="914" spans="1:3" ht="12.75" customHeight="1" x14ac:dyDescent="0.2">
      <c r="A914" s="35"/>
      <c r="C914" s="37"/>
    </row>
    <row r="915" spans="1:3" ht="12.75" customHeight="1" x14ac:dyDescent="0.2">
      <c r="A915" s="35"/>
      <c r="C915" s="37"/>
    </row>
    <row r="916" spans="1:3" ht="12.75" customHeight="1" x14ac:dyDescent="0.2">
      <c r="A916" s="35"/>
      <c r="C916" s="37"/>
    </row>
    <row r="917" spans="1:3" ht="12.75" customHeight="1" x14ac:dyDescent="0.2">
      <c r="A917" s="35"/>
      <c r="C917" s="37"/>
    </row>
    <row r="918" spans="1:3" ht="12.75" customHeight="1" x14ac:dyDescent="0.2">
      <c r="A918" s="35"/>
      <c r="C918" s="37"/>
    </row>
    <row r="919" spans="1:3" ht="12.75" customHeight="1" x14ac:dyDescent="0.2">
      <c r="A919" s="35"/>
      <c r="C919" s="37"/>
    </row>
    <row r="920" spans="1:3" ht="12.75" customHeight="1" x14ac:dyDescent="0.2">
      <c r="A920" s="35"/>
      <c r="C920" s="37"/>
    </row>
    <row r="921" spans="1:3" ht="12.75" customHeight="1" x14ac:dyDescent="0.2">
      <c r="A921" s="35"/>
      <c r="C921" s="37"/>
    </row>
    <row r="922" spans="1:3" ht="12.75" customHeight="1" x14ac:dyDescent="0.2">
      <c r="A922" s="35"/>
      <c r="C922" s="37"/>
    </row>
    <row r="923" spans="1:3" ht="12.75" customHeight="1" x14ac:dyDescent="0.2">
      <c r="A923" s="35"/>
      <c r="C923" s="37"/>
    </row>
    <row r="924" spans="1:3" ht="12.75" customHeight="1" x14ac:dyDescent="0.2">
      <c r="A924" s="35"/>
      <c r="C924" s="37"/>
    </row>
    <row r="925" spans="1:3" ht="12.75" customHeight="1" x14ac:dyDescent="0.2">
      <c r="A925" s="35"/>
      <c r="C925" s="37"/>
    </row>
    <row r="926" spans="1:3" ht="12.75" customHeight="1" x14ac:dyDescent="0.2">
      <c r="A926" s="35"/>
      <c r="C926" s="37"/>
    </row>
    <row r="927" spans="1:3" ht="12.75" customHeight="1" x14ac:dyDescent="0.2">
      <c r="A927" s="35"/>
      <c r="C927" s="37"/>
    </row>
    <row r="928" spans="1:3" ht="12.75" customHeight="1" x14ac:dyDescent="0.2">
      <c r="A928" s="35"/>
      <c r="C928" s="37"/>
    </row>
    <row r="929" spans="1:3" ht="12.75" customHeight="1" x14ac:dyDescent="0.2">
      <c r="A929" s="35"/>
      <c r="C929" s="37"/>
    </row>
    <row r="930" spans="1:3" ht="12.75" customHeight="1" x14ac:dyDescent="0.2">
      <c r="A930" s="35"/>
      <c r="C930" s="37"/>
    </row>
    <row r="931" spans="1:3" ht="12.75" customHeight="1" x14ac:dyDescent="0.2">
      <c r="A931" s="35"/>
      <c r="C931" s="37"/>
    </row>
    <row r="932" spans="1:3" ht="12.75" customHeight="1" x14ac:dyDescent="0.2">
      <c r="A932" s="35"/>
      <c r="C932" s="37"/>
    </row>
    <row r="933" spans="1:3" ht="12.75" customHeight="1" x14ac:dyDescent="0.2">
      <c r="A933" s="35"/>
      <c r="C933" s="37"/>
    </row>
    <row r="934" spans="1:3" ht="12.75" customHeight="1" x14ac:dyDescent="0.2">
      <c r="A934" s="35"/>
      <c r="C934" s="37"/>
    </row>
    <row r="935" spans="1:3" ht="12.75" customHeight="1" x14ac:dyDescent="0.2">
      <c r="A935" s="35"/>
      <c r="C935" s="37"/>
    </row>
    <row r="936" spans="1:3" ht="12.75" customHeight="1" x14ac:dyDescent="0.2">
      <c r="A936" s="35"/>
      <c r="C936" s="37"/>
    </row>
    <row r="937" spans="1:3" ht="12.75" customHeight="1" x14ac:dyDescent="0.2">
      <c r="A937" s="35"/>
      <c r="C937" s="37"/>
    </row>
    <row r="938" spans="1:3" ht="12.75" customHeight="1" x14ac:dyDescent="0.2">
      <c r="A938" s="35"/>
      <c r="C938" s="37"/>
    </row>
    <row r="939" spans="1:3" ht="12.75" customHeight="1" x14ac:dyDescent="0.2">
      <c r="A939" s="35"/>
      <c r="C939" s="37"/>
    </row>
    <row r="940" spans="1:3" ht="12.75" customHeight="1" x14ac:dyDescent="0.2">
      <c r="A940" s="35"/>
      <c r="C940" s="37"/>
    </row>
    <row r="941" spans="1:3" ht="12.75" customHeight="1" x14ac:dyDescent="0.2">
      <c r="A941" s="35"/>
      <c r="C941" s="37"/>
    </row>
    <row r="942" spans="1:3" ht="12.75" customHeight="1" x14ac:dyDescent="0.2">
      <c r="A942" s="35"/>
      <c r="C942" s="37"/>
    </row>
    <row r="943" spans="1:3" ht="12.75" customHeight="1" x14ac:dyDescent="0.2">
      <c r="A943" s="35"/>
      <c r="C943" s="37"/>
    </row>
    <row r="944" spans="1:3" ht="12.75" customHeight="1" x14ac:dyDescent="0.2">
      <c r="A944" s="35"/>
      <c r="C944" s="37"/>
    </row>
    <row r="945" spans="1:3" ht="12.75" customHeight="1" x14ac:dyDescent="0.2">
      <c r="A945" s="35"/>
      <c r="C945" s="37"/>
    </row>
    <row r="946" spans="1:3" ht="12.75" customHeight="1" x14ac:dyDescent="0.2">
      <c r="A946" s="35"/>
      <c r="C946" s="37"/>
    </row>
    <row r="947" spans="1:3" ht="12.75" customHeight="1" x14ac:dyDescent="0.2">
      <c r="A947" s="35"/>
      <c r="C947" s="37"/>
    </row>
    <row r="948" spans="1:3" ht="12.75" customHeight="1" x14ac:dyDescent="0.2">
      <c r="A948" s="35"/>
      <c r="C948" s="37"/>
    </row>
    <row r="949" spans="1:3" ht="12.75" customHeight="1" x14ac:dyDescent="0.2">
      <c r="A949" s="35"/>
      <c r="C949" s="37"/>
    </row>
    <row r="950" spans="1:3" ht="12.75" customHeight="1" x14ac:dyDescent="0.2">
      <c r="A950" s="35"/>
      <c r="C950" s="37"/>
    </row>
    <row r="951" spans="1:3" ht="12.75" customHeight="1" x14ac:dyDescent="0.2">
      <c r="A951" s="35"/>
      <c r="C951" s="37"/>
    </row>
    <row r="952" spans="1:3" ht="12.75" customHeight="1" x14ac:dyDescent="0.2">
      <c r="A952" s="35"/>
      <c r="C952" s="37"/>
    </row>
    <row r="953" spans="1:3" ht="12.75" customHeight="1" x14ac:dyDescent="0.2">
      <c r="A953" s="35"/>
      <c r="C953" s="37"/>
    </row>
    <row r="954" spans="1:3" ht="12.75" customHeight="1" x14ac:dyDescent="0.2">
      <c r="A954" s="35"/>
      <c r="C954" s="37"/>
    </row>
    <row r="955" spans="1:3" ht="12.75" customHeight="1" x14ac:dyDescent="0.2">
      <c r="A955" s="35"/>
      <c r="C955" s="37"/>
    </row>
    <row r="956" spans="1:3" ht="12.75" customHeight="1" x14ac:dyDescent="0.2">
      <c r="A956" s="35"/>
      <c r="C956" s="37"/>
    </row>
    <row r="957" spans="1:3" ht="12.75" customHeight="1" x14ac:dyDescent="0.2">
      <c r="A957" s="35"/>
      <c r="C957" s="37"/>
    </row>
    <row r="958" spans="1:3" ht="12.75" customHeight="1" x14ac:dyDescent="0.2">
      <c r="A958" s="35"/>
      <c r="C958" s="37"/>
    </row>
    <row r="959" spans="1:3" ht="12.75" customHeight="1" x14ac:dyDescent="0.2">
      <c r="A959" s="35"/>
      <c r="C959" s="37"/>
    </row>
    <row r="960" spans="1:3" ht="12.75" customHeight="1" x14ac:dyDescent="0.2">
      <c r="A960" s="35"/>
      <c r="C960" s="37"/>
    </row>
    <row r="961" spans="1:3" ht="12.75" customHeight="1" x14ac:dyDescent="0.2">
      <c r="A961" s="35"/>
      <c r="C961" s="37"/>
    </row>
    <row r="962" spans="1:3" ht="12.75" customHeight="1" x14ac:dyDescent="0.2">
      <c r="A962" s="35"/>
      <c r="C962" s="37"/>
    </row>
    <row r="963" spans="1:3" ht="12.75" customHeight="1" x14ac:dyDescent="0.2">
      <c r="A963" s="35"/>
      <c r="C963" s="37"/>
    </row>
    <row r="964" spans="1:3" ht="12.75" customHeight="1" x14ac:dyDescent="0.2">
      <c r="A964" s="35"/>
      <c r="C964" s="37"/>
    </row>
    <row r="965" spans="1:3" ht="12.75" customHeight="1" x14ac:dyDescent="0.2">
      <c r="A965" s="35"/>
      <c r="C965" s="37"/>
    </row>
    <row r="966" spans="1:3" ht="12.75" customHeight="1" x14ac:dyDescent="0.2">
      <c r="A966" s="35"/>
      <c r="C966" s="37"/>
    </row>
    <row r="967" spans="1:3" ht="12.75" customHeight="1" x14ac:dyDescent="0.2">
      <c r="A967" s="35"/>
      <c r="C967" s="37"/>
    </row>
    <row r="968" spans="1:3" ht="12.75" customHeight="1" x14ac:dyDescent="0.2">
      <c r="A968" s="35"/>
      <c r="C968" s="37"/>
    </row>
    <row r="969" spans="1:3" ht="12.75" customHeight="1" x14ac:dyDescent="0.2">
      <c r="A969" s="35"/>
      <c r="C969" s="37"/>
    </row>
    <row r="970" spans="1:3" ht="12.75" customHeight="1" x14ac:dyDescent="0.2">
      <c r="A970" s="35"/>
      <c r="C970" s="37"/>
    </row>
    <row r="971" spans="1:3" ht="12.75" customHeight="1" x14ac:dyDescent="0.2">
      <c r="A971" s="35"/>
      <c r="C971" s="37"/>
    </row>
    <row r="972" spans="1:3" ht="12.75" customHeight="1" x14ac:dyDescent="0.2">
      <c r="A972" s="35"/>
      <c r="C972" s="37"/>
    </row>
    <row r="973" spans="1:3" ht="12.75" customHeight="1" x14ac:dyDescent="0.2">
      <c r="A973" s="35"/>
      <c r="C973" s="37"/>
    </row>
    <row r="974" spans="1:3" ht="12.75" customHeight="1" x14ac:dyDescent="0.2">
      <c r="A974" s="35"/>
      <c r="C974" s="37"/>
    </row>
    <row r="975" spans="1:3" ht="12.75" customHeight="1" x14ac:dyDescent="0.2">
      <c r="A975" s="35"/>
      <c r="C975" s="37"/>
    </row>
    <row r="976" spans="1:3" ht="12.75" customHeight="1" x14ac:dyDescent="0.2">
      <c r="A976" s="35"/>
      <c r="C976" s="37"/>
    </row>
    <row r="977" spans="1:3" ht="12.75" customHeight="1" x14ac:dyDescent="0.2">
      <c r="A977" s="35"/>
      <c r="C977" s="37"/>
    </row>
    <row r="978" spans="1:3" ht="12.75" customHeight="1" x14ac:dyDescent="0.2">
      <c r="A978" s="35"/>
      <c r="C978" s="37"/>
    </row>
    <row r="979" spans="1:3" ht="12.75" customHeight="1" x14ac:dyDescent="0.2">
      <c r="A979" s="35"/>
      <c r="C979" s="37"/>
    </row>
    <row r="980" spans="1:3" ht="12.75" customHeight="1" x14ac:dyDescent="0.2">
      <c r="A980" s="35"/>
      <c r="C980" s="37"/>
    </row>
    <row r="981" spans="1:3" ht="12.75" customHeight="1" x14ac:dyDescent="0.2">
      <c r="A981" s="35"/>
      <c r="C981" s="37"/>
    </row>
    <row r="982" spans="1:3" ht="12.75" customHeight="1" x14ac:dyDescent="0.2">
      <c r="A982" s="35"/>
      <c r="C982" s="37"/>
    </row>
    <row r="983" spans="1:3" ht="12.75" customHeight="1" x14ac:dyDescent="0.2">
      <c r="A983" s="35"/>
      <c r="C983" s="37"/>
    </row>
    <row r="984" spans="1:3" ht="12.75" customHeight="1" x14ac:dyDescent="0.2">
      <c r="A984" s="35"/>
      <c r="C984" s="37"/>
    </row>
    <row r="985" spans="1:3" ht="12.75" customHeight="1" x14ac:dyDescent="0.2">
      <c r="A985" s="35"/>
      <c r="C985" s="37"/>
    </row>
    <row r="986" spans="1:3" ht="12.75" customHeight="1" x14ac:dyDescent="0.2">
      <c r="A986" s="35"/>
      <c r="C986" s="37"/>
    </row>
    <row r="987" spans="1:3" ht="12.75" customHeight="1" x14ac:dyDescent="0.2">
      <c r="A987" s="35"/>
      <c r="C987" s="37"/>
    </row>
    <row r="988" spans="1:3" ht="12.75" customHeight="1" x14ac:dyDescent="0.2">
      <c r="A988" s="35"/>
      <c r="C988" s="37"/>
    </row>
    <row r="989" spans="1:3" ht="12.75" customHeight="1" x14ac:dyDescent="0.2">
      <c r="A989" s="35"/>
      <c r="C989" s="37"/>
    </row>
    <row r="990" spans="1:3" ht="12.75" customHeight="1" x14ac:dyDescent="0.2">
      <c r="A990" s="35"/>
      <c r="C990" s="37"/>
    </row>
    <row r="991" spans="1:3" ht="12.75" customHeight="1" x14ac:dyDescent="0.2">
      <c r="A991" s="35"/>
      <c r="C991" s="37"/>
    </row>
    <row r="992" spans="1:3" ht="12.75" customHeight="1" x14ac:dyDescent="0.2">
      <c r="A992" s="35"/>
      <c r="C992" s="37"/>
    </row>
    <row r="993" spans="1:3" ht="12.75" customHeight="1" x14ac:dyDescent="0.2">
      <c r="A993" s="35"/>
      <c r="C993" s="37"/>
    </row>
    <row r="994" spans="1:3" ht="12.75" customHeight="1" x14ac:dyDescent="0.2">
      <c r="A994" s="35"/>
      <c r="C994" s="37"/>
    </row>
    <row r="995" spans="1:3" ht="12.75" customHeight="1" x14ac:dyDescent="0.2">
      <c r="A995" s="35"/>
      <c r="C995" s="37"/>
    </row>
    <row r="996" spans="1:3" ht="12.75" customHeight="1" x14ac:dyDescent="0.2">
      <c r="A996" s="35"/>
      <c r="C996" s="37"/>
    </row>
    <row r="997" spans="1:3" ht="12.75" customHeight="1" x14ac:dyDescent="0.2">
      <c r="A997" s="35"/>
      <c r="C997" s="37"/>
    </row>
    <row r="998" spans="1:3" ht="12.75" customHeight="1" x14ac:dyDescent="0.2">
      <c r="A998" s="35"/>
      <c r="C998" s="37"/>
    </row>
    <row r="999" spans="1:3" ht="12.75" customHeight="1" x14ac:dyDescent="0.2">
      <c r="A999" s="35"/>
      <c r="C999" s="37"/>
    </row>
    <row r="1000" spans="1:3" ht="12.75" customHeight="1" x14ac:dyDescent="0.2">
      <c r="A1000" s="35"/>
      <c r="C1000" s="37"/>
    </row>
    <row r="1001" spans="1:3" ht="12.75" customHeight="1" x14ac:dyDescent="0.2">
      <c r="A1001" s="35"/>
      <c r="C1001" s="37"/>
    </row>
    <row r="1002" spans="1:3" ht="12.75" customHeight="1" x14ac:dyDescent="0.2">
      <c r="A1002" s="35"/>
      <c r="C1002" s="37"/>
    </row>
    <row r="1003" spans="1:3" ht="12.75" customHeight="1" x14ac:dyDescent="0.2">
      <c r="A1003" s="35"/>
      <c r="C1003" s="37"/>
    </row>
    <row r="1004" spans="1:3" ht="12.75" customHeight="1" x14ac:dyDescent="0.2">
      <c r="A1004" s="35"/>
      <c r="C1004" s="37"/>
    </row>
  </sheetData>
  <mergeCells count="4">
    <mergeCell ref="A1:F1"/>
    <mergeCell ref="A2:F2"/>
    <mergeCell ref="A46:B46"/>
    <mergeCell ref="A47:E47"/>
  </mergeCells>
  <pageMargins left="0.70866141732283472" right="0.70866141732283472" top="0.74803149606299213" bottom="0.74803149606299213" header="0" footer="0"/>
  <pageSetup scale="70" orientation="landscape" r:id="rId1"/>
  <headerFooter>
    <oddFooter>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999FF"/>
    <pageSetUpPr fitToPage="1"/>
  </sheetPr>
  <dimension ref="A1:L1002"/>
  <sheetViews>
    <sheetView view="pageLayout" zoomScaleNormal="100" workbookViewId="0">
      <selection activeCell="E31" sqref="E31"/>
    </sheetView>
  </sheetViews>
  <sheetFormatPr defaultColWidth="14.42578125" defaultRowHeight="15" customHeight="1" x14ac:dyDescent="0.2"/>
  <cols>
    <col min="1" max="1" width="42.85546875" customWidth="1"/>
    <col min="2" max="2" width="11.28515625" customWidth="1"/>
    <col min="3" max="3" width="10.140625" customWidth="1"/>
    <col min="4" max="5" width="11.28515625" customWidth="1"/>
    <col min="6" max="6" width="10.140625" customWidth="1"/>
    <col min="7" max="11" width="12.42578125" customWidth="1"/>
    <col min="12" max="12" width="15.42578125" customWidth="1"/>
    <col min="13" max="26" width="8" customWidth="1"/>
  </cols>
  <sheetData>
    <row r="1" spans="1:12" ht="36.75" customHeight="1" x14ac:dyDescent="0.25">
      <c r="A1" s="283" t="s">
        <v>401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:12" ht="18.75" customHeight="1" x14ac:dyDescent="0.3">
      <c r="J2" s="44"/>
      <c r="L2" s="1" t="s">
        <v>178</v>
      </c>
    </row>
    <row r="3" spans="1:12" ht="18.75" customHeight="1" x14ac:dyDescent="0.3">
      <c r="A3" s="35"/>
      <c r="J3" s="44"/>
      <c r="L3" s="45" t="s">
        <v>180</v>
      </c>
    </row>
    <row r="4" spans="1:12" ht="18.75" customHeight="1" x14ac:dyDescent="0.3">
      <c r="A4" s="46"/>
      <c r="B4" s="47" t="s">
        <v>136</v>
      </c>
      <c r="C4" s="47" t="s">
        <v>139</v>
      </c>
      <c r="D4" s="47" t="s">
        <v>177</v>
      </c>
      <c r="E4" s="47" t="s">
        <v>183</v>
      </c>
      <c r="F4" s="47" t="s">
        <v>184</v>
      </c>
      <c r="G4" s="48" t="s">
        <v>185</v>
      </c>
      <c r="H4" s="47" t="s">
        <v>187</v>
      </c>
      <c r="I4" s="47" t="s">
        <v>381</v>
      </c>
      <c r="J4" s="49" t="s">
        <v>188</v>
      </c>
      <c r="K4" s="47" t="s">
        <v>189</v>
      </c>
      <c r="L4" s="229" t="s">
        <v>190</v>
      </c>
    </row>
    <row r="5" spans="1:12" ht="123.75" customHeight="1" x14ac:dyDescent="0.2">
      <c r="A5" s="223" t="s">
        <v>191</v>
      </c>
      <c r="B5" s="50" t="s">
        <v>137</v>
      </c>
      <c r="C5" s="50" t="s">
        <v>194</v>
      </c>
      <c r="D5" s="50" t="s">
        <v>179</v>
      </c>
      <c r="E5" s="50" t="s">
        <v>186</v>
      </c>
      <c r="F5" s="50" t="s">
        <v>197</v>
      </c>
      <c r="G5" s="51" t="s">
        <v>198</v>
      </c>
      <c r="H5" s="50" t="s">
        <v>199</v>
      </c>
      <c r="I5" s="50" t="s">
        <v>382</v>
      </c>
      <c r="J5" s="51" t="s">
        <v>200</v>
      </c>
      <c r="K5" s="50" t="s">
        <v>201</v>
      </c>
      <c r="L5" s="230" t="s">
        <v>202</v>
      </c>
    </row>
    <row r="6" spans="1:12" ht="17.25" customHeight="1" x14ac:dyDescent="0.2">
      <c r="A6" s="224" t="s">
        <v>203</v>
      </c>
      <c r="B6" s="52">
        <f>SUM(B7:B30)</f>
        <v>75424000</v>
      </c>
      <c r="C6" s="52">
        <f>SUM(C7:C30)</f>
        <v>7840000</v>
      </c>
      <c r="D6" s="52">
        <f>SUM(D7:D30)</f>
        <v>42410041</v>
      </c>
      <c r="E6" s="52">
        <f>SUM(E7:E30)</f>
        <v>22000000</v>
      </c>
      <c r="F6" s="52">
        <f>SUM(F7:F30)</f>
        <v>1970000</v>
      </c>
      <c r="G6" s="52">
        <f t="shared" ref="G6:G23" si="0">SUM(B6:F6)</f>
        <v>149644041</v>
      </c>
      <c r="H6" s="52">
        <f>SUM(H7:H30)</f>
        <v>165173335</v>
      </c>
      <c r="I6" s="52">
        <f>SUM(I7:I30)</f>
        <v>82806730</v>
      </c>
      <c r="J6" s="52">
        <f>H6+I6</f>
        <v>247980065</v>
      </c>
      <c r="K6" s="52">
        <f>SUM(K7:K30)</f>
        <v>229060200</v>
      </c>
      <c r="L6" s="231">
        <f t="shared" ref="L6:L23" si="1">SUM(G6+J6+K6)</f>
        <v>626684306</v>
      </c>
    </row>
    <row r="7" spans="1:12" ht="38.25" customHeight="1" x14ac:dyDescent="0.2">
      <c r="A7" s="225" t="s">
        <v>208</v>
      </c>
      <c r="B7" s="54">
        <v>12550000</v>
      </c>
      <c r="C7" s="55">
        <v>1655000</v>
      </c>
      <c r="D7" s="56">
        <v>8685041</v>
      </c>
      <c r="E7" s="54"/>
      <c r="F7" s="55">
        <v>1970000</v>
      </c>
      <c r="G7" s="57">
        <f t="shared" si="0"/>
        <v>24860041</v>
      </c>
      <c r="H7" s="54">
        <v>165173335</v>
      </c>
      <c r="I7" s="54">
        <v>82806730</v>
      </c>
      <c r="J7" s="57">
        <f>SUM(H7)</f>
        <v>165173335</v>
      </c>
      <c r="K7" s="58">
        <v>0</v>
      </c>
      <c r="L7" s="232">
        <f t="shared" si="1"/>
        <v>190033376</v>
      </c>
    </row>
    <row r="8" spans="1:12" ht="18.75" customHeight="1" x14ac:dyDescent="0.2">
      <c r="A8" s="226" t="s">
        <v>214</v>
      </c>
      <c r="B8" s="43"/>
      <c r="C8" s="59"/>
      <c r="D8" s="60">
        <v>550000</v>
      </c>
      <c r="E8" s="43"/>
      <c r="F8" s="59">
        <v>0</v>
      </c>
      <c r="G8" s="61">
        <f t="shared" si="0"/>
        <v>550000</v>
      </c>
      <c r="H8" s="43">
        <v>0</v>
      </c>
      <c r="I8" s="43"/>
      <c r="J8" s="61">
        <f>SUM(H8)</f>
        <v>0</v>
      </c>
      <c r="K8" s="62">
        <v>0</v>
      </c>
      <c r="L8" s="232">
        <f t="shared" si="1"/>
        <v>550000</v>
      </c>
    </row>
    <row r="9" spans="1:12" ht="25.5" customHeight="1" x14ac:dyDescent="0.2">
      <c r="A9" s="226" t="s">
        <v>219</v>
      </c>
      <c r="B9" s="43"/>
      <c r="C9" s="59"/>
      <c r="D9" s="60"/>
      <c r="E9" s="43"/>
      <c r="F9" s="59">
        <v>0</v>
      </c>
      <c r="G9" s="61">
        <f t="shared" si="0"/>
        <v>0</v>
      </c>
      <c r="H9" s="43"/>
      <c r="I9" s="43"/>
      <c r="J9" s="61"/>
      <c r="K9" s="62">
        <v>0</v>
      </c>
      <c r="L9" s="232">
        <f t="shared" si="1"/>
        <v>0</v>
      </c>
    </row>
    <row r="10" spans="1:12" ht="25.5" customHeight="1" x14ac:dyDescent="0.2">
      <c r="A10" s="226" t="s">
        <v>220</v>
      </c>
      <c r="B10" s="43"/>
      <c r="C10" s="59"/>
      <c r="D10" s="60"/>
      <c r="E10" s="43"/>
      <c r="F10" s="59">
        <v>0</v>
      </c>
      <c r="G10" s="61">
        <f t="shared" si="0"/>
        <v>0</v>
      </c>
      <c r="H10" s="43"/>
      <c r="I10" s="43"/>
      <c r="J10" s="61"/>
      <c r="K10" s="62"/>
      <c r="L10" s="233">
        <f t="shared" si="1"/>
        <v>0</v>
      </c>
    </row>
    <row r="11" spans="1:12" ht="18.75" customHeight="1" x14ac:dyDescent="0.2">
      <c r="A11" s="226" t="s">
        <v>221</v>
      </c>
      <c r="B11" s="43"/>
      <c r="C11" s="59"/>
      <c r="D11" s="60"/>
      <c r="E11" s="43"/>
      <c r="F11" s="59">
        <v>0</v>
      </c>
      <c r="G11" s="61">
        <f t="shared" si="0"/>
        <v>0</v>
      </c>
      <c r="H11" s="43">
        <v>0</v>
      </c>
      <c r="I11" s="43"/>
      <c r="J11" s="61">
        <f>SUM(H11)</f>
        <v>0</v>
      </c>
      <c r="K11" s="62">
        <v>229060200</v>
      </c>
      <c r="L11" s="232">
        <f t="shared" si="1"/>
        <v>229060200</v>
      </c>
    </row>
    <row r="12" spans="1:12" ht="18.75" customHeight="1" x14ac:dyDescent="0.25">
      <c r="A12" s="227" t="s">
        <v>222</v>
      </c>
      <c r="B12" s="43">
        <v>30000000</v>
      </c>
      <c r="C12" s="59">
        <v>1900000</v>
      </c>
      <c r="D12" s="60">
        <v>2450000</v>
      </c>
      <c r="E12" s="43"/>
      <c r="F12" s="59">
        <v>0</v>
      </c>
      <c r="G12" s="61">
        <f t="shared" si="0"/>
        <v>34350000</v>
      </c>
      <c r="H12" s="43">
        <v>0</v>
      </c>
      <c r="I12" s="43"/>
      <c r="J12" s="61">
        <f>SUM(H12)</f>
        <v>0</v>
      </c>
      <c r="K12" s="62">
        <v>0</v>
      </c>
      <c r="L12" s="232">
        <f t="shared" si="1"/>
        <v>34350000</v>
      </c>
    </row>
    <row r="13" spans="1:12" ht="18.75" customHeight="1" x14ac:dyDescent="0.2">
      <c r="A13" s="226" t="s">
        <v>223</v>
      </c>
      <c r="B13" s="43"/>
      <c r="C13" s="59"/>
      <c r="D13" s="60"/>
      <c r="E13" s="43"/>
      <c r="F13" s="59">
        <v>0</v>
      </c>
      <c r="G13" s="61">
        <f t="shared" si="0"/>
        <v>0</v>
      </c>
      <c r="H13" s="43">
        <v>0</v>
      </c>
      <c r="I13" s="43"/>
      <c r="J13" s="61">
        <f>SUM(H13)</f>
        <v>0</v>
      </c>
      <c r="K13" s="62">
        <v>0</v>
      </c>
      <c r="L13" s="232">
        <f t="shared" si="1"/>
        <v>0</v>
      </c>
    </row>
    <row r="14" spans="1:12" ht="18.75" customHeight="1" x14ac:dyDescent="0.2">
      <c r="A14" s="228" t="s">
        <v>347</v>
      </c>
      <c r="B14" s="43"/>
      <c r="C14" s="59"/>
      <c r="D14" s="60"/>
      <c r="E14" s="43"/>
      <c r="F14" s="59">
        <v>0</v>
      </c>
      <c r="G14" s="61">
        <f t="shared" si="0"/>
        <v>0</v>
      </c>
      <c r="H14" s="43">
        <v>0</v>
      </c>
      <c r="I14" s="43"/>
      <c r="J14" s="61">
        <f>SUM(H14)</f>
        <v>0</v>
      </c>
      <c r="K14" s="62">
        <v>0</v>
      </c>
      <c r="L14" s="232">
        <f t="shared" si="1"/>
        <v>0</v>
      </c>
    </row>
    <row r="15" spans="1:12" ht="25.5" customHeight="1" x14ac:dyDescent="0.2">
      <c r="A15" s="226" t="s">
        <v>224</v>
      </c>
      <c r="B15" s="43"/>
      <c r="C15" s="59"/>
      <c r="D15" s="60">
        <v>500000</v>
      </c>
      <c r="E15" s="43"/>
      <c r="F15" s="59">
        <v>0</v>
      </c>
      <c r="G15" s="61">
        <f t="shared" si="0"/>
        <v>500000</v>
      </c>
      <c r="H15" s="43"/>
      <c r="I15" s="43"/>
      <c r="J15" s="61"/>
      <c r="K15" s="62">
        <v>0</v>
      </c>
      <c r="L15" s="232">
        <f t="shared" si="1"/>
        <v>500000</v>
      </c>
    </row>
    <row r="16" spans="1:12" ht="25.5" customHeight="1" x14ac:dyDescent="0.2">
      <c r="A16" s="228" t="s">
        <v>348</v>
      </c>
      <c r="B16" s="43"/>
      <c r="C16" s="59"/>
      <c r="D16" s="60"/>
      <c r="E16" s="43"/>
      <c r="F16" s="59">
        <v>0</v>
      </c>
      <c r="G16" s="61">
        <f t="shared" si="0"/>
        <v>0</v>
      </c>
      <c r="H16" s="43"/>
      <c r="I16" s="43"/>
      <c r="J16" s="61"/>
      <c r="K16" s="62">
        <v>0</v>
      </c>
      <c r="L16" s="232">
        <f t="shared" si="1"/>
        <v>0</v>
      </c>
    </row>
    <row r="17" spans="1:12" ht="18.75" customHeight="1" x14ac:dyDescent="0.2">
      <c r="A17" s="226" t="s">
        <v>225</v>
      </c>
      <c r="B17" s="43"/>
      <c r="C17" s="59"/>
      <c r="D17" s="60">
        <v>4150000</v>
      </c>
      <c r="E17" s="43"/>
      <c r="F17" s="59">
        <v>0</v>
      </c>
      <c r="G17" s="61">
        <f t="shared" si="0"/>
        <v>4150000</v>
      </c>
      <c r="H17" s="43"/>
      <c r="I17" s="43"/>
      <c r="J17" s="61"/>
      <c r="K17" s="62">
        <v>0</v>
      </c>
      <c r="L17" s="232">
        <f t="shared" si="1"/>
        <v>4150000</v>
      </c>
    </row>
    <row r="18" spans="1:12" ht="18.75" customHeight="1" x14ac:dyDescent="0.2">
      <c r="A18" s="226" t="s">
        <v>226</v>
      </c>
      <c r="B18" s="43"/>
      <c r="C18" s="59"/>
      <c r="D18" s="60"/>
      <c r="E18" s="43"/>
      <c r="F18" s="59">
        <v>0</v>
      </c>
      <c r="G18" s="61">
        <f t="shared" si="0"/>
        <v>0</v>
      </c>
      <c r="H18" s="43"/>
      <c r="I18" s="43"/>
      <c r="J18" s="61"/>
      <c r="K18" s="62">
        <v>0</v>
      </c>
      <c r="L18" s="232">
        <f t="shared" si="1"/>
        <v>0</v>
      </c>
    </row>
    <row r="19" spans="1:12" ht="25.5" customHeight="1" x14ac:dyDescent="0.2">
      <c r="A19" s="226" t="s">
        <v>227</v>
      </c>
      <c r="B19" s="43">
        <v>1150000</v>
      </c>
      <c r="C19" s="59">
        <v>150000</v>
      </c>
      <c r="D19" s="60">
        <v>3650000</v>
      </c>
      <c r="E19" s="43"/>
      <c r="F19" s="59">
        <v>0</v>
      </c>
      <c r="G19" s="61">
        <f t="shared" si="0"/>
        <v>4950000</v>
      </c>
      <c r="H19" s="43"/>
      <c r="I19" s="43"/>
      <c r="J19" s="61"/>
      <c r="K19" s="62">
        <v>0</v>
      </c>
      <c r="L19" s="232">
        <f t="shared" si="1"/>
        <v>4950000</v>
      </c>
    </row>
    <row r="20" spans="1:12" ht="25.5" customHeight="1" x14ac:dyDescent="0.2">
      <c r="A20" s="228" t="s">
        <v>349</v>
      </c>
      <c r="B20" s="43">
        <v>6680000</v>
      </c>
      <c r="C20" s="59">
        <v>870000</v>
      </c>
      <c r="D20" s="60">
        <v>790000</v>
      </c>
      <c r="E20" s="43"/>
      <c r="F20" s="59">
        <v>0</v>
      </c>
      <c r="G20" s="61">
        <f t="shared" si="0"/>
        <v>8340000</v>
      </c>
      <c r="H20" s="43"/>
      <c r="I20" s="43"/>
      <c r="J20" s="61"/>
      <c r="K20" s="62">
        <v>0</v>
      </c>
      <c r="L20" s="232">
        <f t="shared" si="1"/>
        <v>8340000</v>
      </c>
    </row>
    <row r="21" spans="1:12" ht="18.75" customHeight="1" x14ac:dyDescent="0.2">
      <c r="A21" s="226" t="s">
        <v>228</v>
      </c>
      <c r="B21" s="43"/>
      <c r="C21" s="59"/>
      <c r="D21" s="60">
        <v>5000000</v>
      </c>
      <c r="E21" s="43"/>
      <c r="F21" s="59">
        <v>0</v>
      </c>
      <c r="G21" s="61">
        <f t="shared" si="0"/>
        <v>5000000</v>
      </c>
      <c r="H21" s="43"/>
      <c r="I21" s="43"/>
      <c r="J21" s="61"/>
      <c r="K21" s="62">
        <v>0</v>
      </c>
      <c r="L21" s="232">
        <f t="shared" si="1"/>
        <v>5000000</v>
      </c>
    </row>
    <row r="22" spans="1:12" ht="18.75" customHeight="1" x14ac:dyDescent="0.2">
      <c r="A22" s="226" t="s">
        <v>229</v>
      </c>
      <c r="B22" s="43"/>
      <c r="C22" s="59"/>
      <c r="D22" s="60">
        <v>6000000</v>
      </c>
      <c r="E22" s="43"/>
      <c r="F22" s="59">
        <v>0</v>
      </c>
      <c r="G22" s="61">
        <f t="shared" si="0"/>
        <v>6000000</v>
      </c>
      <c r="H22" s="43"/>
      <c r="I22" s="43"/>
      <c r="J22" s="61"/>
      <c r="K22" s="62">
        <v>0</v>
      </c>
      <c r="L22" s="232">
        <f t="shared" si="1"/>
        <v>6000000</v>
      </c>
    </row>
    <row r="23" spans="1:12" ht="25.5" customHeight="1" x14ac:dyDescent="0.2">
      <c r="A23" s="226" t="s">
        <v>231</v>
      </c>
      <c r="B23" s="43">
        <v>11320000</v>
      </c>
      <c r="C23" s="59">
        <v>1500000</v>
      </c>
      <c r="D23" s="60">
        <v>120000</v>
      </c>
      <c r="E23" s="43"/>
      <c r="F23" s="59">
        <v>0</v>
      </c>
      <c r="G23" s="61">
        <f t="shared" si="0"/>
        <v>12940000</v>
      </c>
      <c r="H23" s="43"/>
      <c r="I23" s="43"/>
      <c r="J23" s="61"/>
      <c r="K23" s="62">
        <v>0</v>
      </c>
      <c r="L23" s="232">
        <f t="shared" si="1"/>
        <v>12940000</v>
      </c>
    </row>
    <row r="24" spans="1:12" ht="18.75" customHeight="1" x14ac:dyDescent="0.2">
      <c r="A24" s="226" t="s">
        <v>232</v>
      </c>
      <c r="B24" s="43"/>
      <c r="C24" s="59"/>
      <c r="D24" s="60"/>
      <c r="E24" s="43"/>
      <c r="F24" s="59">
        <v>0</v>
      </c>
      <c r="G24" s="61">
        <v>0</v>
      </c>
      <c r="H24" s="43"/>
      <c r="I24" s="43"/>
      <c r="J24" s="61"/>
      <c r="K24" s="62">
        <v>0</v>
      </c>
      <c r="L24" s="232"/>
    </row>
    <row r="25" spans="1:12" ht="18.75" customHeight="1" x14ac:dyDescent="0.2">
      <c r="A25" s="226" t="s">
        <v>233</v>
      </c>
      <c r="B25" s="43">
        <v>420000</v>
      </c>
      <c r="C25" s="59">
        <v>55000</v>
      </c>
      <c r="D25" s="60">
        <v>320000</v>
      </c>
      <c r="E25" s="43"/>
      <c r="F25" s="59"/>
      <c r="G25" s="61">
        <f t="shared" ref="G25:G30" si="2">SUM(B25:F25)</f>
        <v>795000</v>
      </c>
      <c r="H25" s="43"/>
      <c r="I25" s="43"/>
      <c r="J25" s="61"/>
      <c r="K25" s="62">
        <v>0</v>
      </c>
      <c r="L25" s="232">
        <f t="shared" ref="L25:L30" si="3">SUM(G25+J25+K25)</f>
        <v>795000</v>
      </c>
    </row>
    <row r="26" spans="1:12" ht="25.5" customHeight="1" x14ac:dyDescent="0.2">
      <c r="A26" s="226" t="s">
        <v>234</v>
      </c>
      <c r="B26" s="43">
        <v>3820000</v>
      </c>
      <c r="C26" s="59">
        <v>500000</v>
      </c>
      <c r="D26" s="60">
        <v>2450000</v>
      </c>
      <c r="E26" s="43"/>
      <c r="F26" s="59"/>
      <c r="G26" s="61">
        <f t="shared" si="2"/>
        <v>6770000</v>
      </c>
      <c r="H26" s="43"/>
      <c r="I26" s="43"/>
      <c r="J26" s="61"/>
      <c r="K26" s="62">
        <v>0</v>
      </c>
      <c r="L26" s="232">
        <f t="shared" si="3"/>
        <v>6770000</v>
      </c>
    </row>
    <row r="27" spans="1:12" ht="18.75" customHeight="1" x14ac:dyDescent="0.2">
      <c r="A27" s="226" t="s">
        <v>402</v>
      </c>
      <c r="B27" s="43">
        <v>860000</v>
      </c>
      <c r="C27" s="59">
        <v>110000</v>
      </c>
      <c r="D27" s="60"/>
      <c r="E27" s="43"/>
      <c r="F27" s="59"/>
      <c r="G27" s="61">
        <f t="shared" si="2"/>
        <v>970000</v>
      </c>
      <c r="H27" s="43"/>
      <c r="I27" s="43"/>
      <c r="J27" s="61"/>
      <c r="K27" s="62">
        <v>0</v>
      </c>
      <c r="L27" s="232">
        <f t="shared" si="3"/>
        <v>970000</v>
      </c>
    </row>
    <row r="28" spans="1:12" ht="18.75" customHeight="1" x14ac:dyDescent="0.2">
      <c r="A28" s="226" t="s">
        <v>236</v>
      </c>
      <c r="B28" s="43">
        <v>4974000</v>
      </c>
      <c r="C28" s="59">
        <v>650000</v>
      </c>
      <c r="D28" s="60">
        <v>685000</v>
      </c>
      <c r="E28" s="43"/>
      <c r="F28" s="59"/>
      <c r="G28" s="61">
        <f t="shared" si="2"/>
        <v>6309000</v>
      </c>
      <c r="H28" s="43">
        <v>0</v>
      </c>
      <c r="I28" s="43"/>
      <c r="J28" s="61">
        <f>SUM(H28)</f>
        <v>0</v>
      </c>
      <c r="K28" s="62">
        <v>0</v>
      </c>
      <c r="L28" s="232">
        <f t="shared" si="3"/>
        <v>6309000</v>
      </c>
    </row>
    <row r="29" spans="1:12" ht="18.75" customHeight="1" x14ac:dyDescent="0.2">
      <c r="A29" s="226" t="s">
        <v>237</v>
      </c>
      <c r="B29" s="43">
        <v>3650000</v>
      </c>
      <c r="C29" s="59">
        <v>450000</v>
      </c>
      <c r="D29" s="59">
        <v>60000</v>
      </c>
      <c r="E29" s="43"/>
      <c r="F29" s="59"/>
      <c r="G29" s="61">
        <f t="shared" si="2"/>
        <v>4160000</v>
      </c>
      <c r="H29" s="43">
        <v>0</v>
      </c>
      <c r="I29" s="43"/>
      <c r="J29" s="61">
        <f>SUM(H29)</f>
        <v>0</v>
      </c>
      <c r="K29" s="62">
        <v>0</v>
      </c>
      <c r="L29" s="232">
        <f t="shared" si="3"/>
        <v>4160000</v>
      </c>
    </row>
    <row r="30" spans="1:12" ht="25.5" customHeight="1" x14ac:dyDescent="0.2">
      <c r="A30" s="226" t="s">
        <v>238</v>
      </c>
      <c r="B30" s="43"/>
      <c r="C30" s="59"/>
      <c r="D30" s="59">
        <v>7000000</v>
      </c>
      <c r="E30" s="43">
        <v>22000000</v>
      </c>
      <c r="F30" s="59"/>
      <c r="G30" s="61">
        <f t="shared" si="2"/>
        <v>29000000</v>
      </c>
      <c r="H30" s="43">
        <v>0</v>
      </c>
      <c r="I30" s="43"/>
      <c r="J30" s="61">
        <f>SUM(H30)</f>
        <v>0</v>
      </c>
      <c r="K30" s="62">
        <v>0</v>
      </c>
      <c r="L30" s="232">
        <f t="shared" si="3"/>
        <v>29000000</v>
      </c>
    </row>
    <row r="31" spans="1:12" ht="15.75" customHeight="1" x14ac:dyDescent="0.2">
      <c r="J31" s="64"/>
    </row>
    <row r="32" spans="1:12" ht="18.75" customHeight="1" x14ac:dyDescent="0.3">
      <c r="J32" s="44"/>
    </row>
    <row r="33" spans="10:10" ht="18.75" customHeight="1" x14ac:dyDescent="0.3">
      <c r="J33" s="44"/>
    </row>
    <row r="34" spans="10:10" ht="18.75" customHeight="1" x14ac:dyDescent="0.3">
      <c r="J34" s="44"/>
    </row>
    <row r="35" spans="10:10" ht="18.75" customHeight="1" x14ac:dyDescent="0.3">
      <c r="J35" s="44"/>
    </row>
    <row r="36" spans="10:10" ht="18.75" customHeight="1" x14ac:dyDescent="0.3">
      <c r="J36" s="44"/>
    </row>
    <row r="37" spans="10:10" ht="18.75" customHeight="1" x14ac:dyDescent="0.3">
      <c r="J37" s="44"/>
    </row>
    <row r="38" spans="10:10" ht="18.75" customHeight="1" x14ac:dyDescent="0.3">
      <c r="J38" s="44"/>
    </row>
    <row r="39" spans="10:10" ht="18.75" customHeight="1" x14ac:dyDescent="0.3">
      <c r="J39" s="44"/>
    </row>
    <row r="40" spans="10:10" ht="18.75" customHeight="1" x14ac:dyDescent="0.3">
      <c r="J40" s="44"/>
    </row>
    <row r="41" spans="10:10" ht="18.75" customHeight="1" x14ac:dyDescent="0.3">
      <c r="J41" s="44"/>
    </row>
    <row r="42" spans="10:10" ht="18.75" customHeight="1" x14ac:dyDescent="0.3">
      <c r="J42" s="44"/>
    </row>
    <row r="43" spans="10:10" ht="18.75" customHeight="1" x14ac:dyDescent="0.3">
      <c r="J43" s="44"/>
    </row>
    <row r="44" spans="10:10" ht="18.75" customHeight="1" x14ac:dyDescent="0.3">
      <c r="J44" s="44"/>
    </row>
    <row r="45" spans="10:10" ht="18.75" customHeight="1" x14ac:dyDescent="0.3">
      <c r="J45" s="44"/>
    </row>
    <row r="46" spans="10:10" ht="18.75" customHeight="1" x14ac:dyDescent="0.3">
      <c r="J46" s="44"/>
    </row>
    <row r="47" spans="10:10" ht="18.75" customHeight="1" x14ac:dyDescent="0.3">
      <c r="J47" s="44"/>
    </row>
    <row r="48" spans="10:10" ht="18.75" customHeight="1" x14ac:dyDescent="0.3">
      <c r="J48" s="44"/>
    </row>
    <row r="49" spans="10:10" ht="18.75" customHeight="1" x14ac:dyDescent="0.3">
      <c r="J49" s="44"/>
    </row>
    <row r="50" spans="10:10" ht="18.75" customHeight="1" x14ac:dyDescent="0.3">
      <c r="J50" s="44"/>
    </row>
    <row r="51" spans="10:10" ht="18.75" customHeight="1" x14ac:dyDescent="0.3">
      <c r="J51" s="44"/>
    </row>
    <row r="52" spans="10:10" ht="18.75" customHeight="1" x14ac:dyDescent="0.3">
      <c r="J52" s="44"/>
    </row>
    <row r="53" spans="10:10" ht="18.75" customHeight="1" x14ac:dyDescent="0.3">
      <c r="J53" s="44"/>
    </row>
    <row r="54" spans="10:10" ht="18.75" customHeight="1" x14ac:dyDescent="0.3">
      <c r="J54" s="44"/>
    </row>
    <row r="55" spans="10:10" ht="18.75" customHeight="1" x14ac:dyDescent="0.3">
      <c r="J55" s="44"/>
    </row>
    <row r="56" spans="10:10" ht="18.75" customHeight="1" x14ac:dyDescent="0.3">
      <c r="J56" s="44"/>
    </row>
    <row r="57" spans="10:10" ht="18.75" customHeight="1" x14ac:dyDescent="0.3">
      <c r="J57" s="44"/>
    </row>
    <row r="58" spans="10:10" ht="18.75" customHeight="1" x14ac:dyDescent="0.3">
      <c r="J58" s="44"/>
    </row>
    <row r="59" spans="10:10" ht="18.75" customHeight="1" x14ac:dyDescent="0.3">
      <c r="J59" s="44"/>
    </row>
    <row r="60" spans="10:10" ht="18.75" customHeight="1" x14ac:dyDescent="0.3">
      <c r="J60" s="44"/>
    </row>
    <row r="61" spans="10:10" ht="18.75" customHeight="1" x14ac:dyDescent="0.3">
      <c r="J61" s="44"/>
    </row>
    <row r="62" spans="10:10" ht="18.75" customHeight="1" x14ac:dyDescent="0.3">
      <c r="J62" s="44"/>
    </row>
    <row r="63" spans="10:10" ht="18.75" customHeight="1" x14ac:dyDescent="0.3">
      <c r="J63" s="44"/>
    </row>
    <row r="64" spans="10:10" ht="18.75" customHeight="1" x14ac:dyDescent="0.3">
      <c r="J64" s="44"/>
    </row>
    <row r="65" spans="10:10" ht="18.75" customHeight="1" x14ac:dyDescent="0.3">
      <c r="J65" s="44"/>
    </row>
    <row r="66" spans="10:10" ht="18.75" customHeight="1" x14ac:dyDescent="0.3">
      <c r="J66" s="44"/>
    </row>
    <row r="67" spans="10:10" ht="18.75" customHeight="1" x14ac:dyDescent="0.3">
      <c r="J67" s="44"/>
    </row>
    <row r="68" spans="10:10" ht="18.75" customHeight="1" x14ac:dyDescent="0.3">
      <c r="J68" s="44"/>
    </row>
    <row r="69" spans="10:10" ht="18.75" customHeight="1" x14ac:dyDescent="0.3">
      <c r="J69" s="44"/>
    </row>
    <row r="70" spans="10:10" ht="18.75" customHeight="1" x14ac:dyDescent="0.3">
      <c r="J70" s="44"/>
    </row>
    <row r="71" spans="10:10" ht="18.75" customHeight="1" x14ac:dyDescent="0.3">
      <c r="J71" s="44"/>
    </row>
    <row r="72" spans="10:10" ht="18.75" customHeight="1" x14ac:dyDescent="0.3">
      <c r="J72" s="44"/>
    </row>
    <row r="73" spans="10:10" ht="18.75" customHeight="1" x14ac:dyDescent="0.3">
      <c r="J73" s="44"/>
    </row>
    <row r="74" spans="10:10" ht="18.75" customHeight="1" x14ac:dyDescent="0.3">
      <c r="J74" s="44"/>
    </row>
    <row r="75" spans="10:10" ht="18.75" customHeight="1" x14ac:dyDescent="0.3">
      <c r="J75" s="44"/>
    </row>
    <row r="76" spans="10:10" ht="18.75" customHeight="1" x14ac:dyDescent="0.3">
      <c r="J76" s="44"/>
    </row>
    <row r="77" spans="10:10" ht="18.75" customHeight="1" x14ac:dyDescent="0.3">
      <c r="J77" s="44"/>
    </row>
    <row r="78" spans="10:10" ht="18.75" customHeight="1" x14ac:dyDescent="0.3">
      <c r="J78" s="44"/>
    </row>
    <row r="79" spans="10:10" ht="18.75" customHeight="1" x14ac:dyDescent="0.3">
      <c r="J79" s="44"/>
    </row>
    <row r="80" spans="10:10" ht="18.75" customHeight="1" x14ac:dyDescent="0.3">
      <c r="J80" s="44"/>
    </row>
    <row r="81" spans="10:10" ht="18.75" customHeight="1" x14ac:dyDescent="0.3">
      <c r="J81" s="44"/>
    </row>
    <row r="82" spans="10:10" ht="18.75" customHeight="1" x14ac:dyDescent="0.3">
      <c r="J82" s="44"/>
    </row>
    <row r="83" spans="10:10" ht="18.75" customHeight="1" x14ac:dyDescent="0.3">
      <c r="J83" s="44"/>
    </row>
    <row r="84" spans="10:10" ht="18.75" customHeight="1" x14ac:dyDescent="0.3">
      <c r="J84" s="44"/>
    </row>
    <row r="85" spans="10:10" ht="18.75" customHeight="1" x14ac:dyDescent="0.3">
      <c r="J85" s="44"/>
    </row>
    <row r="86" spans="10:10" ht="18.75" customHeight="1" x14ac:dyDescent="0.3">
      <c r="J86" s="44"/>
    </row>
    <row r="87" spans="10:10" ht="18.75" customHeight="1" x14ac:dyDescent="0.3">
      <c r="J87" s="44"/>
    </row>
    <row r="88" spans="10:10" ht="18.75" customHeight="1" x14ac:dyDescent="0.3">
      <c r="J88" s="44"/>
    </row>
    <row r="89" spans="10:10" ht="18.75" customHeight="1" x14ac:dyDescent="0.3">
      <c r="J89" s="44"/>
    </row>
    <row r="90" spans="10:10" ht="18.75" customHeight="1" x14ac:dyDescent="0.3">
      <c r="J90" s="44"/>
    </row>
    <row r="91" spans="10:10" ht="18.75" customHeight="1" x14ac:dyDescent="0.3">
      <c r="J91" s="44"/>
    </row>
    <row r="92" spans="10:10" ht="18.75" customHeight="1" x14ac:dyDescent="0.3">
      <c r="J92" s="44"/>
    </row>
    <row r="93" spans="10:10" ht="18.75" customHeight="1" x14ac:dyDescent="0.3">
      <c r="J93" s="44"/>
    </row>
    <row r="94" spans="10:10" ht="18.75" customHeight="1" x14ac:dyDescent="0.3">
      <c r="J94" s="44"/>
    </row>
    <row r="95" spans="10:10" ht="18.75" customHeight="1" x14ac:dyDescent="0.3">
      <c r="J95" s="44"/>
    </row>
    <row r="96" spans="10:10" ht="18.75" customHeight="1" x14ac:dyDescent="0.3">
      <c r="J96" s="44"/>
    </row>
    <row r="97" spans="10:10" ht="18.75" customHeight="1" x14ac:dyDescent="0.3">
      <c r="J97" s="44"/>
    </row>
    <row r="98" spans="10:10" ht="18.75" customHeight="1" x14ac:dyDescent="0.3">
      <c r="J98" s="44"/>
    </row>
    <row r="99" spans="10:10" ht="18.75" customHeight="1" x14ac:dyDescent="0.3">
      <c r="J99" s="44"/>
    </row>
    <row r="100" spans="10:10" ht="18.75" customHeight="1" x14ac:dyDescent="0.3">
      <c r="J100" s="44"/>
    </row>
    <row r="101" spans="10:10" ht="18.75" customHeight="1" x14ac:dyDescent="0.3">
      <c r="J101" s="44"/>
    </row>
    <row r="102" spans="10:10" ht="18.75" customHeight="1" x14ac:dyDescent="0.3">
      <c r="J102" s="44"/>
    </row>
    <row r="103" spans="10:10" ht="18.75" customHeight="1" x14ac:dyDescent="0.3">
      <c r="J103" s="44"/>
    </row>
    <row r="104" spans="10:10" ht="18.75" customHeight="1" x14ac:dyDescent="0.3">
      <c r="J104" s="44"/>
    </row>
    <row r="105" spans="10:10" ht="18.75" customHeight="1" x14ac:dyDescent="0.3">
      <c r="J105" s="44"/>
    </row>
    <row r="106" spans="10:10" ht="18.75" customHeight="1" x14ac:dyDescent="0.3">
      <c r="J106" s="44"/>
    </row>
    <row r="107" spans="10:10" ht="18.75" customHeight="1" x14ac:dyDescent="0.3">
      <c r="J107" s="44"/>
    </row>
    <row r="108" spans="10:10" ht="18.75" customHeight="1" x14ac:dyDescent="0.3">
      <c r="J108" s="44"/>
    </row>
    <row r="109" spans="10:10" ht="18.75" customHeight="1" x14ac:dyDescent="0.3">
      <c r="J109" s="44"/>
    </row>
    <row r="110" spans="10:10" ht="18.75" customHeight="1" x14ac:dyDescent="0.3">
      <c r="J110" s="44"/>
    </row>
    <row r="111" spans="10:10" ht="18.75" customHeight="1" x14ac:dyDescent="0.3">
      <c r="J111" s="44"/>
    </row>
    <row r="112" spans="10:10" ht="18.75" customHeight="1" x14ac:dyDescent="0.3">
      <c r="J112" s="44"/>
    </row>
    <row r="113" spans="10:10" ht="18.75" customHeight="1" x14ac:dyDescent="0.3">
      <c r="J113" s="44"/>
    </row>
    <row r="114" spans="10:10" ht="18.75" customHeight="1" x14ac:dyDescent="0.3">
      <c r="J114" s="44"/>
    </row>
    <row r="115" spans="10:10" ht="18.75" customHeight="1" x14ac:dyDescent="0.3">
      <c r="J115" s="44"/>
    </row>
    <row r="116" spans="10:10" ht="18.75" customHeight="1" x14ac:dyDescent="0.3">
      <c r="J116" s="44"/>
    </row>
    <row r="117" spans="10:10" ht="18.75" customHeight="1" x14ac:dyDescent="0.3">
      <c r="J117" s="44"/>
    </row>
    <row r="118" spans="10:10" ht="18.75" customHeight="1" x14ac:dyDescent="0.3">
      <c r="J118" s="44"/>
    </row>
    <row r="119" spans="10:10" ht="18.75" customHeight="1" x14ac:dyDescent="0.3">
      <c r="J119" s="44"/>
    </row>
    <row r="120" spans="10:10" ht="18.75" customHeight="1" x14ac:dyDescent="0.3">
      <c r="J120" s="44"/>
    </row>
    <row r="121" spans="10:10" ht="18.75" customHeight="1" x14ac:dyDescent="0.3">
      <c r="J121" s="44"/>
    </row>
    <row r="122" spans="10:10" ht="18.75" customHeight="1" x14ac:dyDescent="0.3">
      <c r="J122" s="44"/>
    </row>
    <row r="123" spans="10:10" ht="18.75" customHeight="1" x14ac:dyDescent="0.3">
      <c r="J123" s="44"/>
    </row>
    <row r="124" spans="10:10" ht="18.75" customHeight="1" x14ac:dyDescent="0.3">
      <c r="J124" s="44"/>
    </row>
    <row r="125" spans="10:10" ht="18.75" customHeight="1" x14ac:dyDescent="0.3">
      <c r="J125" s="44"/>
    </row>
    <row r="126" spans="10:10" ht="18.75" customHeight="1" x14ac:dyDescent="0.3">
      <c r="J126" s="44"/>
    </row>
    <row r="127" spans="10:10" ht="18.75" customHeight="1" x14ac:dyDescent="0.3">
      <c r="J127" s="44"/>
    </row>
    <row r="128" spans="10:10" ht="18.75" customHeight="1" x14ac:dyDescent="0.3">
      <c r="J128" s="44"/>
    </row>
    <row r="129" spans="10:10" ht="18.75" customHeight="1" x14ac:dyDescent="0.3">
      <c r="J129" s="44"/>
    </row>
    <row r="130" spans="10:10" ht="18.75" customHeight="1" x14ac:dyDescent="0.3">
      <c r="J130" s="44"/>
    </row>
    <row r="131" spans="10:10" ht="18.75" customHeight="1" x14ac:dyDescent="0.3">
      <c r="J131" s="44"/>
    </row>
    <row r="132" spans="10:10" ht="18.75" customHeight="1" x14ac:dyDescent="0.3">
      <c r="J132" s="44"/>
    </row>
    <row r="133" spans="10:10" ht="18.75" customHeight="1" x14ac:dyDescent="0.3">
      <c r="J133" s="44"/>
    </row>
    <row r="134" spans="10:10" ht="18.75" customHeight="1" x14ac:dyDescent="0.3">
      <c r="J134" s="44"/>
    </row>
    <row r="135" spans="10:10" ht="18.75" customHeight="1" x14ac:dyDescent="0.3">
      <c r="J135" s="44"/>
    </row>
    <row r="136" spans="10:10" ht="18.75" customHeight="1" x14ac:dyDescent="0.3">
      <c r="J136" s="44"/>
    </row>
    <row r="137" spans="10:10" ht="18.75" customHeight="1" x14ac:dyDescent="0.3">
      <c r="J137" s="44"/>
    </row>
    <row r="138" spans="10:10" ht="18.75" customHeight="1" x14ac:dyDescent="0.3">
      <c r="J138" s="44"/>
    </row>
    <row r="139" spans="10:10" ht="18.75" customHeight="1" x14ac:dyDescent="0.3">
      <c r="J139" s="44"/>
    </row>
    <row r="140" spans="10:10" ht="18.75" customHeight="1" x14ac:dyDescent="0.3">
      <c r="J140" s="44"/>
    </row>
    <row r="141" spans="10:10" ht="18.75" customHeight="1" x14ac:dyDescent="0.3">
      <c r="J141" s="44"/>
    </row>
    <row r="142" spans="10:10" ht="18.75" customHeight="1" x14ac:dyDescent="0.3">
      <c r="J142" s="44"/>
    </row>
    <row r="143" spans="10:10" ht="18.75" customHeight="1" x14ac:dyDescent="0.3">
      <c r="J143" s="44"/>
    </row>
    <row r="144" spans="10:10" ht="18.75" customHeight="1" x14ac:dyDescent="0.3">
      <c r="J144" s="44"/>
    </row>
    <row r="145" spans="10:10" ht="18.75" customHeight="1" x14ac:dyDescent="0.3">
      <c r="J145" s="44"/>
    </row>
    <row r="146" spans="10:10" ht="18.75" customHeight="1" x14ac:dyDescent="0.3">
      <c r="J146" s="44"/>
    </row>
    <row r="147" spans="10:10" ht="18.75" customHeight="1" x14ac:dyDescent="0.3">
      <c r="J147" s="44"/>
    </row>
    <row r="148" spans="10:10" ht="18.75" customHeight="1" x14ac:dyDescent="0.3">
      <c r="J148" s="44"/>
    </row>
    <row r="149" spans="10:10" ht="18.75" customHeight="1" x14ac:dyDescent="0.3">
      <c r="J149" s="44"/>
    </row>
    <row r="150" spans="10:10" ht="18.75" customHeight="1" x14ac:dyDescent="0.3">
      <c r="J150" s="44"/>
    </row>
    <row r="151" spans="10:10" ht="18.75" customHeight="1" x14ac:dyDescent="0.3">
      <c r="J151" s="44"/>
    </row>
    <row r="152" spans="10:10" ht="18.75" customHeight="1" x14ac:dyDescent="0.3">
      <c r="J152" s="44"/>
    </row>
    <row r="153" spans="10:10" ht="18.75" customHeight="1" x14ac:dyDescent="0.3">
      <c r="J153" s="44"/>
    </row>
    <row r="154" spans="10:10" ht="18.75" customHeight="1" x14ac:dyDescent="0.3">
      <c r="J154" s="44"/>
    </row>
    <row r="155" spans="10:10" ht="18.75" customHeight="1" x14ac:dyDescent="0.3">
      <c r="J155" s="44"/>
    </row>
    <row r="156" spans="10:10" ht="18.75" customHeight="1" x14ac:dyDescent="0.3">
      <c r="J156" s="44"/>
    </row>
    <row r="157" spans="10:10" ht="18.75" customHeight="1" x14ac:dyDescent="0.3">
      <c r="J157" s="44"/>
    </row>
    <row r="158" spans="10:10" ht="18.75" customHeight="1" x14ac:dyDescent="0.3">
      <c r="J158" s="44"/>
    </row>
    <row r="159" spans="10:10" ht="18.75" customHeight="1" x14ac:dyDescent="0.3">
      <c r="J159" s="44"/>
    </row>
    <row r="160" spans="10:10" ht="18.75" customHeight="1" x14ac:dyDescent="0.3">
      <c r="J160" s="44"/>
    </row>
    <row r="161" spans="10:10" ht="18.75" customHeight="1" x14ac:dyDescent="0.3">
      <c r="J161" s="44"/>
    </row>
    <row r="162" spans="10:10" ht="18.75" customHeight="1" x14ac:dyDescent="0.3">
      <c r="J162" s="44"/>
    </row>
    <row r="163" spans="10:10" ht="18.75" customHeight="1" x14ac:dyDescent="0.3">
      <c r="J163" s="44"/>
    </row>
    <row r="164" spans="10:10" ht="18.75" customHeight="1" x14ac:dyDescent="0.3">
      <c r="J164" s="44"/>
    </row>
    <row r="165" spans="10:10" ht="18.75" customHeight="1" x14ac:dyDescent="0.3">
      <c r="J165" s="44"/>
    </row>
    <row r="166" spans="10:10" ht="18.75" customHeight="1" x14ac:dyDescent="0.3">
      <c r="J166" s="44"/>
    </row>
    <row r="167" spans="10:10" ht="18.75" customHeight="1" x14ac:dyDescent="0.3">
      <c r="J167" s="44"/>
    </row>
    <row r="168" spans="10:10" ht="18.75" customHeight="1" x14ac:dyDescent="0.3">
      <c r="J168" s="44"/>
    </row>
    <row r="169" spans="10:10" ht="18.75" customHeight="1" x14ac:dyDescent="0.3">
      <c r="J169" s="44"/>
    </row>
    <row r="170" spans="10:10" ht="18.75" customHeight="1" x14ac:dyDescent="0.3">
      <c r="J170" s="44"/>
    </row>
    <row r="171" spans="10:10" ht="18.75" customHeight="1" x14ac:dyDescent="0.3">
      <c r="J171" s="44"/>
    </row>
    <row r="172" spans="10:10" ht="18.75" customHeight="1" x14ac:dyDescent="0.3">
      <c r="J172" s="44"/>
    </row>
    <row r="173" spans="10:10" ht="18.75" customHeight="1" x14ac:dyDescent="0.3">
      <c r="J173" s="44"/>
    </row>
    <row r="174" spans="10:10" ht="18.75" customHeight="1" x14ac:dyDescent="0.3">
      <c r="J174" s="44"/>
    </row>
    <row r="175" spans="10:10" ht="18.75" customHeight="1" x14ac:dyDescent="0.3">
      <c r="J175" s="44"/>
    </row>
    <row r="176" spans="10:10" ht="18.75" customHeight="1" x14ac:dyDescent="0.3">
      <c r="J176" s="44"/>
    </row>
    <row r="177" spans="10:10" ht="18.75" customHeight="1" x14ac:dyDescent="0.3">
      <c r="J177" s="44"/>
    </row>
    <row r="178" spans="10:10" ht="18.75" customHeight="1" x14ac:dyDescent="0.3">
      <c r="J178" s="44"/>
    </row>
    <row r="179" spans="10:10" ht="18.75" customHeight="1" x14ac:dyDescent="0.3">
      <c r="J179" s="44"/>
    </row>
    <row r="180" spans="10:10" ht="18.75" customHeight="1" x14ac:dyDescent="0.3">
      <c r="J180" s="44"/>
    </row>
    <row r="181" spans="10:10" ht="18.75" customHeight="1" x14ac:dyDescent="0.3">
      <c r="J181" s="44"/>
    </row>
    <row r="182" spans="10:10" ht="18.75" customHeight="1" x14ac:dyDescent="0.3">
      <c r="J182" s="44"/>
    </row>
    <row r="183" spans="10:10" ht="18.75" customHeight="1" x14ac:dyDescent="0.3">
      <c r="J183" s="44"/>
    </row>
    <row r="184" spans="10:10" ht="18.75" customHeight="1" x14ac:dyDescent="0.3">
      <c r="J184" s="44"/>
    </row>
    <row r="185" spans="10:10" ht="18.75" customHeight="1" x14ac:dyDescent="0.3">
      <c r="J185" s="44"/>
    </row>
    <row r="186" spans="10:10" ht="18.75" customHeight="1" x14ac:dyDescent="0.3">
      <c r="J186" s="44"/>
    </row>
    <row r="187" spans="10:10" ht="18.75" customHeight="1" x14ac:dyDescent="0.3">
      <c r="J187" s="44"/>
    </row>
    <row r="188" spans="10:10" ht="18.75" customHeight="1" x14ac:dyDescent="0.3">
      <c r="J188" s="44"/>
    </row>
    <row r="189" spans="10:10" ht="18.75" customHeight="1" x14ac:dyDescent="0.3">
      <c r="J189" s="44"/>
    </row>
    <row r="190" spans="10:10" ht="18.75" customHeight="1" x14ac:dyDescent="0.3">
      <c r="J190" s="44"/>
    </row>
    <row r="191" spans="10:10" ht="18.75" customHeight="1" x14ac:dyDescent="0.3">
      <c r="J191" s="44"/>
    </row>
    <row r="192" spans="10:10" ht="18.75" customHeight="1" x14ac:dyDescent="0.3">
      <c r="J192" s="44"/>
    </row>
    <row r="193" spans="10:10" ht="18.75" customHeight="1" x14ac:dyDescent="0.3">
      <c r="J193" s="44"/>
    </row>
    <row r="194" spans="10:10" ht="18.75" customHeight="1" x14ac:dyDescent="0.3">
      <c r="J194" s="44"/>
    </row>
    <row r="195" spans="10:10" ht="18.75" customHeight="1" x14ac:dyDescent="0.3">
      <c r="J195" s="44"/>
    </row>
    <row r="196" spans="10:10" ht="18.75" customHeight="1" x14ac:dyDescent="0.3">
      <c r="J196" s="44"/>
    </row>
    <row r="197" spans="10:10" ht="18.75" customHeight="1" x14ac:dyDescent="0.3">
      <c r="J197" s="44"/>
    </row>
    <row r="198" spans="10:10" ht="18.75" customHeight="1" x14ac:dyDescent="0.3">
      <c r="J198" s="44"/>
    </row>
    <row r="199" spans="10:10" ht="18.75" customHeight="1" x14ac:dyDescent="0.3">
      <c r="J199" s="44"/>
    </row>
    <row r="200" spans="10:10" ht="18.75" customHeight="1" x14ac:dyDescent="0.3">
      <c r="J200" s="44"/>
    </row>
    <row r="201" spans="10:10" ht="18.75" customHeight="1" x14ac:dyDescent="0.3">
      <c r="J201" s="44"/>
    </row>
    <row r="202" spans="10:10" ht="18.75" customHeight="1" x14ac:dyDescent="0.3">
      <c r="J202" s="44"/>
    </row>
    <row r="203" spans="10:10" ht="18.75" customHeight="1" x14ac:dyDescent="0.3">
      <c r="J203" s="44"/>
    </row>
    <row r="204" spans="10:10" ht="18.75" customHeight="1" x14ac:dyDescent="0.3">
      <c r="J204" s="44"/>
    </row>
    <row r="205" spans="10:10" ht="18.75" customHeight="1" x14ac:dyDescent="0.3">
      <c r="J205" s="44"/>
    </row>
    <row r="206" spans="10:10" ht="18.75" customHeight="1" x14ac:dyDescent="0.3">
      <c r="J206" s="44"/>
    </row>
    <row r="207" spans="10:10" ht="18.75" customHeight="1" x14ac:dyDescent="0.3">
      <c r="J207" s="44"/>
    </row>
    <row r="208" spans="10:10" ht="18.75" customHeight="1" x14ac:dyDescent="0.3">
      <c r="J208" s="44"/>
    </row>
    <row r="209" spans="10:10" ht="18.75" customHeight="1" x14ac:dyDescent="0.3">
      <c r="J209" s="44"/>
    </row>
    <row r="210" spans="10:10" ht="18.75" customHeight="1" x14ac:dyDescent="0.3">
      <c r="J210" s="44"/>
    </row>
    <row r="211" spans="10:10" ht="18.75" customHeight="1" x14ac:dyDescent="0.3">
      <c r="J211" s="44"/>
    </row>
    <row r="212" spans="10:10" ht="18.75" customHeight="1" x14ac:dyDescent="0.3">
      <c r="J212" s="44"/>
    </row>
    <row r="213" spans="10:10" ht="18.75" customHeight="1" x14ac:dyDescent="0.3">
      <c r="J213" s="44"/>
    </row>
    <row r="214" spans="10:10" ht="18.75" customHeight="1" x14ac:dyDescent="0.3">
      <c r="J214" s="44"/>
    </row>
    <row r="215" spans="10:10" ht="18.75" customHeight="1" x14ac:dyDescent="0.3">
      <c r="J215" s="44"/>
    </row>
    <row r="216" spans="10:10" ht="18.75" customHeight="1" x14ac:dyDescent="0.3">
      <c r="J216" s="44"/>
    </row>
    <row r="217" spans="10:10" ht="18.75" customHeight="1" x14ac:dyDescent="0.3">
      <c r="J217" s="44"/>
    </row>
    <row r="218" spans="10:10" ht="18.75" customHeight="1" x14ac:dyDescent="0.3">
      <c r="J218" s="44"/>
    </row>
    <row r="219" spans="10:10" ht="18.75" customHeight="1" x14ac:dyDescent="0.3">
      <c r="J219" s="44"/>
    </row>
    <row r="220" spans="10:10" ht="18.75" customHeight="1" x14ac:dyDescent="0.3">
      <c r="J220" s="44"/>
    </row>
    <row r="221" spans="10:10" ht="18.75" customHeight="1" x14ac:dyDescent="0.3">
      <c r="J221" s="44"/>
    </row>
    <row r="222" spans="10:10" ht="18.75" customHeight="1" x14ac:dyDescent="0.3">
      <c r="J222" s="44"/>
    </row>
    <row r="223" spans="10:10" ht="18.75" customHeight="1" x14ac:dyDescent="0.3">
      <c r="J223" s="44"/>
    </row>
    <row r="224" spans="10:10" ht="18.75" customHeight="1" x14ac:dyDescent="0.3">
      <c r="J224" s="44"/>
    </row>
    <row r="225" spans="10:10" ht="18.75" customHeight="1" x14ac:dyDescent="0.3">
      <c r="J225" s="44"/>
    </row>
    <row r="226" spans="10:10" ht="18.75" customHeight="1" x14ac:dyDescent="0.3">
      <c r="J226" s="44"/>
    </row>
    <row r="227" spans="10:10" ht="18.75" customHeight="1" x14ac:dyDescent="0.3">
      <c r="J227" s="44"/>
    </row>
    <row r="228" spans="10:10" ht="18.75" customHeight="1" x14ac:dyDescent="0.3">
      <c r="J228" s="44"/>
    </row>
    <row r="229" spans="10:10" ht="18.75" customHeight="1" x14ac:dyDescent="0.3">
      <c r="J229" s="44"/>
    </row>
    <row r="230" spans="10:10" ht="18.75" customHeight="1" x14ac:dyDescent="0.3">
      <c r="J230" s="44"/>
    </row>
    <row r="231" spans="10:10" ht="18.75" customHeight="1" x14ac:dyDescent="0.3">
      <c r="J231" s="44"/>
    </row>
    <row r="232" spans="10:10" ht="18.75" customHeight="1" x14ac:dyDescent="0.3">
      <c r="J232" s="44"/>
    </row>
    <row r="233" spans="10:10" ht="18.75" customHeight="1" x14ac:dyDescent="0.3">
      <c r="J233" s="44"/>
    </row>
    <row r="234" spans="10:10" ht="18.75" customHeight="1" x14ac:dyDescent="0.3">
      <c r="J234" s="44"/>
    </row>
    <row r="235" spans="10:10" ht="18.75" customHeight="1" x14ac:dyDescent="0.3">
      <c r="J235" s="44"/>
    </row>
    <row r="236" spans="10:10" ht="18.75" customHeight="1" x14ac:dyDescent="0.3">
      <c r="J236" s="44"/>
    </row>
    <row r="237" spans="10:10" ht="18.75" customHeight="1" x14ac:dyDescent="0.3">
      <c r="J237" s="44"/>
    </row>
    <row r="238" spans="10:10" ht="18.75" customHeight="1" x14ac:dyDescent="0.3">
      <c r="J238" s="44"/>
    </row>
    <row r="239" spans="10:10" ht="18.75" customHeight="1" x14ac:dyDescent="0.3">
      <c r="J239" s="44"/>
    </row>
    <row r="240" spans="10:10" ht="18.75" customHeight="1" x14ac:dyDescent="0.3">
      <c r="J240" s="44"/>
    </row>
    <row r="241" spans="10:10" ht="18.75" customHeight="1" x14ac:dyDescent="0.3">
      <c r="J241" s="44"/>
    </row>
    <row r="242" spans="10:10" ht="18.75" customHeight="1" x14ac:dyDescent="0.3">
      <c r="J242" s="44"/>
    </row>
    <row r="243" spans="10:10" ht="18.75" customHeight="1" x14ac:dyDescent="0.3">
      <c r="J243" s="44"/>
    </row>
    <row r="244" spans="10:10" ht="18.75" customHeight="1" x14ac:dyDescent="0.3">
      <c r="J244" s="44"/>
    </row>
    <row r="245" spans="10:10" ht="18.75" customHeight="1" x14ac:dyDescent="0.3">
      <c r="J245" s="44"/>
    </row>
    <row r="246" spans="10:10" ht="18.75" customHeight="1" x14ac:dyDescent="0.3">
      <c r="J246" s="44"/>
    </row>
    <row r="247" spans="10:10" ht="18.75" customHeight="1" x14ac:dyDescent="0.3">
      <c r="J247" s="44"/>
    </row>
    <row r="248" spans="10:10" ht="18.75" customHeight="1" x14ac:dyDescent="0.3">
      <c r="J248" s="44"/>
    </row>
    <row r="249" spans="10:10" ht="18.75" customHeight="1" x14ac:dyDescent="0.3">
      <c r="J249" s="44"/>
    </row>
    <row r="250" spans="10:10" ht="18.75" customHeight="1" x14ac:dyDescent="0.3">
      <c r="J250" s="44"/>
    </row>
    <row r="251" spans="10:10" ht="18.75" customHeight="1" x14ac:dyDescent="0.3">
      <c r="J251" s="44"/>
    </row>
    <row r="252" spans="10:10" ht="18.75" customHeight="1" x14ac:dyDescent="0.3">
      <c r="J252" s="44"/>
    </row>
    <row r="253" spans="10:10" ht="18.75" customHeight="1" x14ac:dyDescent="0.3">
      <c r="J253" s="44"/>
    </row>
    <row r="254" spans="10:10" ht="18.75" customHeight="1" x14ac:dyDescent="0.3">
      <c r="J254" s="44"/>
    </row>
    <row r="255" spans="10:10" ht="18.75" customHeight="1" x14ac:dyDescent="0.3">
      <c r="J255" s="44"/>
    </row>
    <row r="256" spans="10:10" ht="18.75" customHeight="1" x14ac:dyDescent="0.3">
      <c r="J256" s="44"/>
    </row>
    <row r="257" spans="10:10" ht="18.75" customHeight="1" x14ac:dyDescent="0.3">
      <c r="J257" s="44"/>
    </row>
    <row r="258" spans="10:10" ht="18.75" customHeight="1" x14ac:dyDescent="0.3">
      <c r="J258" s="44"/>
    </row>
    <row r="259" spans="10:10" ht="18.75" customHeight="1" x14ac:dyDescent="0.3">
      <c r="J259" s="44"/>
    </row>
    <row r="260" spans="10:10" ht="18.75" customHeight="1" x14ac:dyDescent="0.3">
      <c r="J260" s="44"/>
    </row>
    <row r="261" spans="10:10" ht="18.75" customHeight="1" x14ac:dyDescent="0.3">
      <c r="J261" s="44"/>
    </row>
    <row r="262" spans="10:10" ht="18.75" customHeight="1" x14ac:dyDescent="0.3">
      <c r="J262" s="44"/>
    </row>
    <row r="263" spans="10:10" ht="18.75" customHeight="1" x14ac:dyDescent="0.3">
      <c r="J263" s="44"/>
    </row>
    <row r="264" spans="10:10" ht="18.75" customHeight="1" x14ac:dyDescent="0.3">
      <c r="J264" s="44"/>
    </row>
    <row r="265" spans="10:10" ht="18.75" customHeight="1" x14ac:dyDescent="0.3">
      <c r="J265" s="44"/>
    </row>
    <row r="266" spans="10:10" ht="18.75" customHeight="1" x14ac:dyDescent="0.3">
      <c r="J266" s="44"/>
    </row>
    <row r="267" spans="10:10" ht="18.75" customHeight="1" x14ac:dyDescent="0.3">
      <c r="J267" s="44"/>
    </row>
    <row r="268" spans="10:10" ht="18.75" customHeight="1" x14ac:dyDescent="0.3">
      <c r="J268" s="44"/>
    </row>
    <row r="269" spans="10:10" ht="18.75" customHeight="1" x14ac:dyDescent="0.3">
      <c r="J269" s="44"/>
    </row>
    <row r="270" spans="10:10" ht="18.75" customHeight="1" x14ac:dyDescent="0.3">
      <c r="J270" s="44"/>
    </row>
    <row r="271" spans="10:10" ht="18.75" customHeight="1" x14ac:dyDescent="0.3">
      <c r="J271" s="44"/>
    </row>
    <row r="272" spans="10:10" ht="18.75" customHeight="1" x14ac:dyDescent="0.3">
      <c r="J272" s="44"/>
    </row>
    <row r="273" spans="10:10" ht="18.75" customHeight="1" x14ac:dyDescent="0.3">
      <c r="J273" s="44"/>
    </row>
    <row r="274" spans="10:10" ht="18.75" customHeight="1" x14ac:dyDescent="0.3">
      <c r="J274" s="44"/>
    </row>
    <row r="275" spans="10:10" ht="18.75" customHeight="1" x14ac:dyDescent="0.3">
      <c r="J275" s="44"/>
    </row>
    <row r="276" spans="10:10" ht="18.75" customHeight="1" x14ac:dyDescent="0.3">
      <c r="J276" s="44"/>
    </row>
    <row r="277" spans="10:10" ht="18.75" customHeight="1" x14ac:dyDescent="0.3">
      <c r="J277" s="44"/>
    </row>
    <row r="278" spans="10:10" ht="18.75" customHeight="1" x14ac:dyDescent="0.3">
      <c r="J278" s="44"/>
    </row>
    <row r="279" spans="10:10" ht="18.75" customHeight="1" x14ac:dyDescent="0.3">
      <c r="J279" s="44"/>
    </row>
    <row r="280" spans="10:10" ht="18.75" customHeight="1" x14ac:dyDescent="0.3">
      <c r="J280" s="44"/>
    </row>
    <row r="281" spans="10:10" ht="18.75" customHeight="1" x14ac:dyDescent="0.3">
      <c r="J281" s="44"/>
    </row>
    <row r="282" spans="10:10" ht="18.75" customHeight="1" x14ac:dyDescent="0.3">
      <c r="J282" s="44"/>
    </row>
    <row r="283" spans="10:10" ht="18.75" customHeight="1" x14ac:dyDescent="0.3">
      <c r="J283" s="44"/>
    </row>
    <row r="284" spans="10:10" ht="18.75" customHeight="1" x14ac:dyDescent="0.3">
      <c r="J284" s="44"/>
    </row>
    <row r="285" spans="10:10" ht="18.75" customHeight="1" x14ac:dyDescent="0.3">
      <c r="J285" s="44"/>
    </row>
    <row r="286" spans="10:10" ht="18.75" customHeight="1" x14ac:dyDescent="0.3">
      <c r="J286" s="44"/>
    </row>
    <row r="287" spans="10:10" ht="18.75" customHeight="1" x14ac:dyDescent="0.3">
      <c r="J287" s="44"/>
    </row>
    <row r="288" spans="10:10" ht="18.75" customHeight="1" x14ac:dyDescent="0.3">
      <c r="J288" s="44"/>
    </row>
    <row r="289" spans="10:10" ht="18.75" customHeight="1" x14ac:dyDescent="0.3">
      <c r="J289" s="44"/>
    </row>
    <row r="290" spans="10:10" ht="18.75" customHeight="1" x14ac:dyDescent="0.3">
      <c r="J290" s="44"/>
    </row>
    <row r="291" spans="10:10" ht="18.75" customHeight="1" x14ac:dyDescent="0.3">
      <c r="J291" s="44"/>
    </row>
    <row r="292" spans="10:10" ht="18.75" customHeight="1" x14ac:dyDescent="0.3">
      <c r="J292" s="44"/>
    </row>
    <row r="293" spans="10:10" ht="18.75" customHeight="1" x14ac:dyDescent="0.3">
      <c r="J293" s="44"/>
    </row>
    <row r="294" spans="10:10" ht="18.75" customHeight="1" x14ac:dyDescent="0.3">
      <c r="J294" s="44"/>
    </row>
    <row r="295" spans="10:10" ht="18.75" customHeight="1" x14ac:dyDescent="0.3">
      <c r="J295" s="44"/>
    </row>
    <row r="296" spans="10:10" ht="18.75" customHeight="1" x14ac:dyDescent="0.3">
      <c r="J296" s="44"/>
    </row>
    <row r="297" spans="10:10" ht="18.75" customHeight="1" x14ac:dyDescent="0.3">
      <c r="J297" s="44"/>
    </row>
    <row r="298" spans="10:10" ht="18.75" customHeight="1" x14ac:dyDescent="0.3">
      <c r="J298" s="44"/>
    </row>
    <row r="299" spans="10:10" ht="18.75" customHeight="1" x14ac:dyDescent="0.3">
      <c r="J299" s="44"/>
    </row>
    <row r="300" spans="10:10" ht="18.75" customHeight="1" x14ac:dyDescent="0.3">
      <c r="J300" s="44"/>
    </row>
    <row r="301" spans="10:10" ht="18.75" customHeight="1" x14ac:dyDescent="0.3">
      <c r="J301" s="44"/>
    </row>
    <row r="302" spans="10:10" ht="18.75" customHeight="1" x14ac:dyDescent="0.3">
      <c r="J302" s="44"/>
    </row>
    <row r="303" spans="10:10" ht="18.75" customHeight="1" x14ac:dyDescent="0.3">
      <c r="J303" s="44"/>
    </row>
    <row r="304" spans="10:10" ht="18.75" customHeight="1" x14ac:dyDescent="0.3">
      <c r="J304" s="44"/>
    </row>
    <row r="305" spans="10:10" ht="18.75" customHeight="1" x14ac:dyDescent="0.3">
      <c r="J305" s="44"/>
    </row>
    <row r="306" spans="10:10" ht="18.75" customHeight="1" x14ac:dyDescent="0.3">
      <c r="J306" s="44"/>
    </row>
    <row r="307" spans="10:10" ht="18.75" customHeight="1" x14ac:dyDescent="0.3">
      <c r="J307" s="44"/>
    </row>
    <row r="308" spans="10:10" ht="18.75" customHeight="1" x14ac:dyDescent="0.3">
      <c r="J308" s="44"/>
    </row>
    <row r="309" spans="10:10" ht="18.75" customHeight="1" x14ac:dyDescent="0.3">
      <c r="J309" s="44"/>
    </row>
    <row r="310" spans="10:10" ht="18.75" customHeight="1" x14ac:dyDescent="0.3">
      <c r="J310" s="44"/>
    </row>
    <row r="311" spans="10:10" ht="18.75" customHeight="1" x14ac:dyDescent="0.3">
      <c r="J311" s="44"/>
    </row>
    <row r="312" spans="10:10" ht="18.75" customHeight="1" x14ac:dyDescent="0.3">
      <c r="J312" s="44"/>
    </row>
    <row r="313" spans="10:10" ht="18.75" customHeight="1" x14ac:dyDescent="0.3">
      <c r="J313" s="44"/>
    </row>
    <row r="314" spans="10:10" ht="18.75" customHeight="1" x14ac:dyDescent="0.3">
      <c r="J314" s="44"/>
    </row>
    <row r="315" spans="10:10" ht="18.75" customHeight="1" x14ac:dyDescent="0.3">
      <c r="J315" s="44"/>
    </row>
    <row r="316" spans="10:10" ht="18.75" customHeight="1" x14ac:dyDescent="0.3">
      <c r="J316" s="44"/>
    </row>
    <row r="317" spans="10:10" ht="18.75" customHeight="1" x14ac:dyDescent="0.3">
      <c r="J317" s="44"/>
    </row>
    <row r="318" spans="10:10" ht="18.75" customHeight="1" x14ac:dyDescent="0.3">
      <c r="J318" s="44"/>
    </row>
    <row r="319" spans="10:10" ht="18.75" customHeight="1" x14ac:dyDescent="0.3">
      <c r="J319" s="44"/>
    </row>
    <row r="320" spans="10:10" ht="18.75" customHeight="1" x14ac:dyDescent="0.3">
      <c r="J320" s="44"/>
    </row>
    <row r="321" spans="10:10" ht="18.75" customHeight="1" x14ac:dyDescent="0.3">
      <c r="J321" s="44"/>
    </row>
    <row r="322" spans="10:10" ht="18.75" customHeight="1" x14ac:dyDescent="0.3">
      <c r="J322" s="44"/>
    </row>
    <row r="323" spans="10:10" ht="18.75" customHeight="1" x14ac:dyDescent="0.3">
      <c r="J323" s="44"/>
    </row>
    <row r="324" spans="10:10" ht="18.75" customHeight="1" x14ac:dyDescent="0.3">
      <c r="J324" s="44"/>
    </row>
    <row r="325" spans="10:10" ht="18.75" customHeight="1" x14ac:dyDescent="0.3">
      <c r="J325" s="44"/>
    </row>
    <row r="326" spans="10:10" ht="18.75" customHeight="1" x14ac:dyDescent="0.3">
      <c r="J326" s="44"/>
    </row>
    <row r="327" spans="10:10" ht="18.75" customHeight="1" x14ac:dyDescent="0.3">
      <c r="J327" s="44"/>
    </row>
    <row r="328" spans="10:10" ht="18.75" customHeight="1" x14ac:dyDescent="0.3">
      <c r="J328" s="44"/>
    </row>
    <row r="329" spans="10:10" ht="18.75" customHeight="1" x14ac:dyDescent="0.3">
      <c r="J329" s="44"/>
    </row>
    <row r="330" spans="10:10" ht="18.75" customHeight="1" x14ac:dyDescent="0.3">
      <c r="J330" s="44"/>
    </row>
    <row r="331" spans="10:10" ht="18.75" customHeight="1" x14ac:dyDescent="0.3">
      <c r="J331" s="44"/>
    </row>
    <row r="332" spans="10:10" ht="18.75" customHeight="1" x14ac:dyDescent="0.3">
      <c r="J332" s="44"/>
    </row>
    <row r="333" spans="10:10" ht="18.75" customHeight="1" x14ac:dyDescent="0.3">
      <c r="J333" s="44"/>
    </row>
    <row r="334" spans="10:10" ht="18.75" customHeight="1" x14ac:dyDescent="0.3">
      <c r="J334" s="44"/>
    </row>
    <row r="335" spans="10:10" ht="18.75" customHeight="1" x14ac:dyDescent="0.3">
      <c r="J335" s="44"/>
    </row>
    <row r="336" spans="10:10" ht="18.75" customHeight="1" x14ac:dyDescent="0.3">
      <c r="J336" s="44"/>
    </row>
    <row r="337" spans="10:10" ht="18.75" customHeight="1" x14ac:dyDescent="0.3">
      <c r="J337" s="44"/>
    </row>
    <row r="338" spans="10:10" ht="18.75" customHeight="1" x14ac:dyDescent="0.3">
      <c r="J338" s="44"/>
    </row>
    <row r="339" spans="10:10" ht="18.75" customHeight="1" x14ac:dyDescent="0.3">
      <c r="J339" s="44"/>
    </row>
    <row r="340" spans="10:10" ht="18.75" customHeight="1" x14ac:dyDescent="0.3">
      <c r="J340" s="44"/>
    </row>
    <row r="341" spans="10:10" ht="18.75" customHeight="1" x14ac:dyDescent="0.3">
      <c r="J341" s="44"/>
    </row>
    <row r="342" spans="10:10" ht="18.75" customHeight="1" x14ac:dyDescent="0.3">
      <c r="J342" s="44"/>
    </row>
    <row r="343" spans="10:10" ht="18.75" customHeight="1" x14ac:dyDescent="0.3">
      <c r="J343" s="44"/>
    </row>
    <row r="344" spans="10:10" ht="18.75" customHeight="1" x14ac:dyDescent="0.3">
      <c r="J344" s="44"/>
    </row>
    <row r="345" spans="10:10" ht="18.75" customHeight="1" x14ac:dyDescent="0.3">
      <c r="J345" s="44"/>
    </row>
    <row r="346" spans="10:10" ht="18.75" customHeight="1" x14ac:dyDescent="0.3">
      <c r="J346" s="44"/>
    </row>
    <row r="347" spans="10:10" ht="18.75" customHeight="1" x14ac:dyDescent="0.3">
      <c r="J347" s="44"/>
    </row>
    <row r="348" spans="10:10" ht="18.75" customHeight="1" x14ac:dyDescent="0.3">
      <c r="J348" s="44"/>
    </row>
    <row r="349" spans="10:10" ht="18.75" customHeight="1" x14ac:dyDescent="0.3">
      <c r="J349" s="44"/>
    </row>
    <row r="350" spans="10:10" ht="18.75" customHeight="1" x14ac:dyDescent="0.3">
      <c r="J350" s="44"/>
    </row>
    <row r="351" spans="10:10" ht="18.75" customHeight="1" x14ac:dyDescent="0.3">
      <c r="J351" s="44"/>
    </row>
    <row r="352" spans="10:10" ht="18.75" customHeight="1" x14ac:dyDescent="0.3">
      <c r="J352" s="44"/>
    </row>
    <row r="353" spans="10:10" ht="18.75" customHeight="1" x14ac:dyDescent="0.3">
      <c r="J353" s="44"/>
    </row>
    <row r="354" spans="10:10" ht="18.75" customHeight="1" x14ac:dyDescent="0.3">
      <c r="J354" s="44"/>
    </row>
    <row r="355" spans="10:10" ht="18.75" customHeight="1" x14ac:dyDescent="0.3">
      <c r="J355" s="44"/>
    </row>
    <row r="356" spans="10:10" ht="18.75" customHeight="1" x14ac:dyDescent="0.3">
      <c r="J356" s="44"/>
    </row>
    <row r="357" spans="10:10" ht="18.75" customHeight="1" x14ac:dyDescent="0.3">
      <c r="J357" s="44"/>
    </row>
    <row r="358" spans="10:10" ht="18.75" customHeight="1" x14ac:dyDescent="0.3">
      <c r="J358" s="44"/>
    </row>
    <row r="359" spans="10:10" ht="18.75" customHeight="1" x14ac:dyDescent="0.3">
      <c r="J359" s="44"/>
    </row>
    <row r="360" spans="10:10" ht="18.75" customHeight="1" x14ac:dyDescent="0.3">
      <c r="J360" s="44"/>
    </row>
    <row r="361" spans="10:10" ht="18.75" customHeight="1" x14ac:dyDescent="0.3">
      <c r="J361" s="44"/>
    </row>
    <row r="362" spans="10:10" ht="18.75" customHeight="1" x14ac:dyDescent="0.3">
      <c r="J362" s="44"/>
    </row>
    <row r="363" spans="10:10" ht="18.75" customHeight="1" x14ac:dyDescent="0.3">
      <c r="J363" s="44"/>
    </row>
    <row r="364" spans="10:10" ht="18.75" customHeight="1" x14ac:dyDescent="0.3">
      <c r="J364" s="44"/>
    </row>
    <row r="365" spans="10:10" ht="18.75" customHeight="1" x14ac:dyDescent="0.3">
      <c r="J365" s="44"/>
    </row>
    <row r="366" spans="10:10" ht="18.75" customHeight="1" x14ac:dyDescent="0.3">
      <c r="J366" s="44"/>
    </row>
    <row r="367" spans="10:10" ht="18.75" customHeight="1" x14ac:dyDescent="0.3">
      <c r="J367" s="44"/>
    </row>
    <row r="368" spans="10:10" ht="18.75" customHeight="1" x14ac:dyDescent="0.3">
      <c r="J368" s="44"/>
    </row>
    <row r="369" spans="10:10" ht="18.75" customHeight="1" x14ac:dyDescent="0.3">
      <c r="J369" s="44"/>
    </row>
    <row r="370" spans="10:10" ht="18.75" customHeight="1" x14ac:dyDescent="0.3">
      <c r="J370" s="44"/>
    </row>
    <row r="371" spans="10:10" ht="18.75" customHeight="1" x14ac:dyDescent="0.3">
      <c r="J371" s="44"/>
    </row>
    <row r="372" spans="10:10" ht="18.75" customHeight="1" x14ac:dyDescent="0.3">
      <c r="J372" s="44"/>
    </row>
    <row r="373" spans="10:10" ht="18.75" customHeight="1" x14ac:dyDescent="0.3">
      <c r="J373" s="44"/>
    </row>
    <row r="374" spans="10:10" ht="18.75" customHeight="1" x14ac:dyDescent="0.3">
      <c r="J374" s="44"/>
    </row>
    <row r="375" spans="10:10" ht="18.75" customHeight="1" x14ac:dyDescent="0.3">
      <c r="J375" s="44"/>
    </row>
    <row r="376" spans="10:10" ht="18.75" customHeight="1" x14ac:dyDescent="0.3">
      <c r="J376" s="44"/>
    </row>
    <row r="377" spans="10:10" ht="18.75" customHeight="1" x14ac:dyDescent="0.3">
      <c r="J377" s="44"/>
    </row>
    <row r="378" spans="10:10" ht="18.75" customHeight="1" x14ac:dyDescent="0.3">
      <c r="J378" s="44"/>
    </row>
    <row r="379" spans="10:10" ht="18.75" customHeight="1" x14ac:dyDescent="0.3">
      <c r="J379" s="44"/>
    </row>
    <row r="380" spans="10:10" ht="18.75" customHeight="1" x14ac:dyDescent="0.3">
      <c r="J380" s="44"/>
    </row>
    <row r="381" spans="10:10" ht="18.75" customHeight="1" x14ac:dyDescent="0.3">
      <c r="J381" s="44"/>
    </row>
    <row r="382" spans="10:10" ht="18.75" customHeight="1" x14ac:dyDescent="0.3">
      <c r="J382" s="44"/>
    </row>
    <row r="383" spans="10:10" ht="18.75" customHeight="1" x14ac:dyDescent="0.3">
      <c r="J383" s="44"/>
    </row>
    <row r="384" spans="10:10" ht="18.75" customHeight="1" x14ac:dyDescent="0.3">
      <c r="J384" s="44"/>
    </row>
    <row r="385" spans="10:10" ht="18.75" customHeight="1" x14ac:dyDescent="0.3">
      <c r="J385" s="44"/>
    </row>
    <row r="386" spans="10:10" ht="18.75" customHeight="1" x14ac:dyDescent="0.3">
      <c r="J386" s="44"/>
    </row>
    <row r="387" spans="10:10" ht="18.75" customHeight="1" x14ac:dyDescent="0.3">
      <c r="J387" s="44"/>
    </row>
    <row r="388" spans="10:10" ht="18.75" customHeight="1" x14ac:dyDescent="0.3">
      <c r="J388" s="44"/>
    </row>
    <row r="389" spans="10:10" ht="18.75" customHeight="1" x14ac:dyDescent="0.3">
      <c r="J389" s="44"/>
    </row>
    <row r="390" spans="10:10" ht="18.75" customHeight="1" x14ac:dyDescent="0.3">
      <c r="J390" s="44"/>
    </row>
    <row r="391" spans="10:10" ht="18.75" customHeight="1" x14ac:dyDescent="0.3">
      <c r="J391" s="44"/>
    </row>
    <row r="392" spans="10:10" ht="18.75" customHeight="1" x14ac:dyDescent="0.3">
      <c r="J392" s="44"/>
    </row>
    <row r="393" spans="10:10" ht="18.75" customHeight="1" x14ac:dyDescent="0.3">
      <c r="J393" s="44"/>
    </row>
    <row r="394" spans="10:10" ht="18.75" customHeight="1" x14ac:dyDescent="0.3">
      <c r="J394" s="44"/>
    </row>
    <row r="395" spans="10:10" ht="18.75" customHeight="1" x14ac:dyDescent="0.3">
      <c r="J395" s="44"/>
    </row>
    <row r="396" spans="10:10" ht="18.75" customHeight="1" x14ac:dyDescent="0.3">
      <c r="J396" s="44"/>
    </row>
    <row r="397" spans="10:10" ht="18.75" customHeight="1" x14ac:dyDescent="0.3">
      <c r="J397" s="44"/>
    </row>
    <row r="398" spans="10:10" ht="18.75" customHeight="1" x14ac:dyDescent="0.3">
      <c r="J398" s="44"/>
    </row>
    <row r="399" spans="10:10" ht="18.75" customHeight="1" x14ac:dyDescent="0.3">
      <c r="J399" s="44"/>
    </row>
    <row r="400" spans="10:10" ht="18.75" customHeight="1" x14ac:dyDescent="0.3">
      <c r="J400" s="44"/>
    </row>
    <row r="401" spans="10:10" ht="18.75" customHeight="1" x14ac:dyDescent="0.3">
      <c r="J401" s="44"/>
    </row>
    <row r="402" spans="10:10" ht="18.75" customHeight="1" x14ac:dyDescent="0.3">
      <c r="J402" s="44"/>
    </row>
    <row r="403" spans="10:10" ht="18.75" customHeight="1" x14ac:dyDescent="0.3">
      <c r="J403" s="44"/>
    </row>
    <row r="404" spans="10:10" ht="18.75" customHeight="1" x14ac:dyDescent="0.3">
      <c r="J404" s="44"/>
    </row>
    <row r="405" spans="10:10" ht="18.75" customHeight="1" x14ac:dyDescent="0.3">
      <c r="J405" s="44"/>
    </row>
    <row r="406" spans="10:10" ht="18.75" customHeight="1" x14ac:dyDescent="0.3">
      <c r="J406" s="44"/>
    </row>
    <row r="407" spans="10:10" ht="18.75" customHeight="1" x14ac:dyDescent="0.3">
      <c r="J407" s="44"/>
    </row>
    <row r="408" spans="10:10" ht="18.75" customHeight="1" x14ac:dyDescent="0.3">
      <c r="J408" s="44"/>
    </row>
    <row r="409" spans="10:10" ht="18.75" customHeight="1" x14ac:dyDescent="0.3">
      <c r="J409" s="44"/>
    </row>
    <row r="410" spans="10:10" ht="18.75" customHeight="1" x14ac:dyDescent="0.3">
      <c r="J410" s="44"/>
    </row>
    <row r="411" spans="10:10" ht="18.75" customHeight="1" x14ac:dyDescent="0.3">
      <c r="J411" s="44"/>
    </row>
    <row r="412" spans="10:10" ht="18.75" customHeight="1" x14ac:dyDescent="0.3">
      <c r="J412" s="44"/>
    </row>
    <row r="413" spans="10:10" ht="18.75" customHeight="1" x14ac:dyDescent="0.3">
      <c r="J413" s="44"/>
    </row>
    <row r="414" spans="10:10" ht="18.75" customHeight="1" x14ac:dyDescent="0.3">
      <c r="J414" s="44"/>
    </row>
    <row r="415" spans="10:10" ht="18.75" customHeight="1" x14ac:dyDescent="0.3">
      <c r="J415" s="44"/>
    </row>
    <row r="416" spans="10:10" ht="18.75" customHeight="1" x14ac:dyDescent="0.3">
      <c r="J416" s="44"/>
    </row>
    <row r="417" spans="10:10" ht="18.75" customHeight="1" x14ac:dyDescent="0.3">
      <c r="J417" s="44"/>
    </row>
    <row r="418" spans="10:10" ht="18.75" customHeight="1" x14ac:dyDescent="0.3">
      <c r="J418" s="44"/>
    </row>
    <row r="419" spans="10:10" ht="18.75" customHeight="1" x14ac:dyDescent="0.3">
      <c r="J419" s="44"/>
    </row>
    <row r="420" spans="10:10" ht="18.75" customHeight="1" x14ac:dyDescent="0.3">
      <c r="J420" s="44"/>
    </row>
    <row r="421" spans="10:10" ht="18.75" customHeight="1" x14ac:dyDescent="0.3">
      <c r="J421" s="44"/>
    </row>
    <row r="422" spans="10:10" ht="18.75" customHeight="1" x14ac:dyDescent="0.3">
      <c r="J422" s="44"/>
    </row>
    <row r="423" spans="10:10" ht="18.75" customHeight="1" x14ac:dyDescent="0.3">
      <c r="J423" s="44"/>
    </row>
    <row r="424" spans="10:10" ht="18.75" customHeight="1" x14ac:dyDescent="0.3">
      <c r="J424" s="44"/>
    </row>
    <row r="425" spans="10:10" ht="18.75" customHeight="1" x14ac:dyDescent="0.3">
      <c r="J425" s="44"/>
    </row>
    <row r="426" spans="10:10" ht="18.75" customHeight="1" x14ac:dyDescent="0.3">
      <c r="J426" s="44"/>
    </row>
    <row r="427" spans="10:10" ht="18.75" customHeight="1" x14ac:dyDescent="0.3">
      <c r="J427" s="44"/>
    </row>
    <row r="428" spans="10:10" ht="18.75" customHeight="1" x14ac:dyDescent="0.3">
      <c r="J428" s="44"/>
    </row>
    <row r="429" spans="10:10" ht="18.75" customHeight="1" x14ac:dyDescent="0.3">
      <c r="J429" s="44"/>
    </row>
    <row r="430" spans="10:10" ht="18.75" customHeight="1" x14ac:dyDescent="0.3">
      <c r="J430" s="44"/>
    </row>
    <row r="431" spans="10:10" ht="18.75" customHeight="1" x14ac:dyDescent="0.3">
      <c r="J431" s="44"/>
    </row>
    <row r="432" spans="10:10" ht="18.75" customHeight="1" x14ac:dyDescent="0.3">
      <c r="J432" s="44"/>
    </row>
    <row r="433" spans="10:10" ht="18.75" customHeight="1" x14ac:dyDescent="0.3">
      <c r="J433" s="44"/>
    </row>
    <row r="434" spans="10:10" ht="18.75" customHeight="1" x14ac:dyDescent="0.3">
      <c r="J434" s="44"/>
    </row>
    <row r="435" spans="10:10" ht="18.75" customHeight="1" x14ac:dyDescent="0.3">
      <c r="J435" s="44"/>
    </row>
    <row r="436" spans="10:10" ht="18.75" customHeight="1" x14ac:dyDescent="0.3">
      <c r="J436" s="44"/>
    </row>
    <row r="437" spans="10:10" ht="18.75" customHeight="1" x14ac:dyDescent="0.3">
      <c r="J437" s="44"/>
    </row>
    <row r="438" spans="10:10" ht="18.75" customHeight="1" x14ac:dyDescent="0.3">
      <c r="J438" s="44"/>
    </row>
    <row r="439" spans="10:10" ht="18.75" customHeight="1" x14ac:dyDescent="0.3">
      <c r="J439" s="44"/>
    </row>
    <row r="440" spans="10:10" ht="18.75" customHeight="1" x14ac:dyDescent="0.3">
      <c r="J440" s="44"/>
    </row>
    <row r="441" spans="10:10" ht="18.75" customHeight="1" x14ac:dyDescent="0.3">
      <c r="J441" s="44"/>
    </row>
    <row r="442" spans="10:10" ht="18.75" customHeight="1" x14ac:dyDescent="0.3">
      <c r="J442" s="44"/>
    </row>
    <row r="443" spans="10:10" ht="18.75" customHeight="1" x14ac:dyDescent="0.3">
      <c r="J443" s="44"/>
    </row>
    <row r="444" spans="10:10" ht="18.75" customHeight="1" x14ac:dyDescent="0.3">
      <c r="J444" s="44"/>
    </row>
    <row r="445" spans="10:10" ht="18.75" customHeight="1" x14ac:dyDescent="0.3">
      <c r="J445" s="44"/>
    </row>
    <row r="446" spans="10:10" ht="18.75" customHeight="1" x14ac:dyDescent="0.3">
      <c r="J446" s="44"/>
    </row>
    <row r="447" spans="10:10" ht="18.75" customHeight="1" x14ac:dyDescent="0.3">
      <c r="J447" s="44"/>
    </row>
    <row r="448" spans="10:10" ht="18.75" customHeight="1" x14ac:dyDescent="0.3">
      <c r="J448" s="44"/>
    </row>
    <row r="449" spans="10:10" ht="18.75" customHeight="1" x14ac:dyDescent="0.3">
      <c r="J449" s="44"/>
    </row>
    <row r="450" spans="10:10" ht="18.75" customHeight="1" x14ac:dyDescent="0.3">
      <c r="J450" s="44"/>
    </row>
    <row r="451" spans="10:10" ht="18.75" customHeight="1" x14ac:dyDescent="0.3">
      <c r="J451" s="44"/>
    </row>
    <row r="452" spans="10:10" ht="18.75" customHeight="1" x14ac:dyDescent="0.3">
      <c r="J452" s="44"/>
    </row>
    <row r="453" spans="10:10" ht="18.75" customHeight="1" x14ac:dyDescent="0.3">
      <c r="J453" s="44"/>
    </row>
    <row r="454" spans="10:10" ht="18.75" customHeight="1" x14ac:dyDescent="0.3">
      <c r="J454" s="44"/>
    </row>
    <row r="455" spans="10:10" ht="18.75" customHeight="1" x14ac:dyDescent="0.3">
      <c r="J455" s="44"/>
    </row>
    <row r="456" spans="10:10" ht="18.75" customHeight="1" x14ac:dyDescent="0.3">
      <c r="J456" s="44"/>
    </row>
    <row r="457" spans="10:10" ht="18.75" customHeight="1" x14ac:dyDescent="0.3">
      <c r="J457" s="44"/>
    </row>
    <row r="458" spans="10:10" ht="18.75" customHeight="1" x14ac:dyDescent="0.3">
      <c r="J458" s="44"/>
    </row>
    <row r="459" spans="10:10" ht="18.75" customHeight="1" x14ac:dyDescent="0.3">
      <c r="J459" s="44"/>
    </row>
    <row r="460" spans="10:10" ht="18.75" customHeight="1" x14ac:dyDescent="0.3">
      <c r="J460" s="44"/>
    </row>
    <row r="461" spans="10:10" ht="18.75" customHeight="1" x14ac:dyDescent="0.3">
      <c r="J461" s="44"/>
    </row>
    <row r="462" spans="10:10" ht="18.75" customHeight="1" x14ac:dyDescent="0.3">
      <c r="J462" s="44"/>
    </row>
    <row r="463" spans="10:10" ht="18.75" customHeight="1" x14ac:dyDescent="0.3">
      <c r="J463" s="44"/>
    </row>
    <row r="464" spans="10:10" ht="18.75" customHeight="1" x14ac:dyDescent="0.3">
      <c r="J464" s="44"/>
    </row>
    <row r="465" spans="10:10" ht="18.75" customHeight="1" x14ac:dyDescent="0.3">
      <c r="J465" s="44"/>
    </row>
    <row r="466" spans="10:10" ht="18.75" customHeight="1" x14ac:dyDescent="0.3">
      <c r="J466" s="44"/>
    </row>
    <row r="467" spans="10:10" ht="18.75" customHeight="1" x14ac:dyDescent="0.3">
      <c r="J467" s="44"/>
    </row>
    <row r="468" spans="10:10" ht="18.75" customHeight="1" x14ac:dyDescent="0.3">
      <c r="J468" s="44"/>
    </row>
    <row r="469" spans="10:10" ht="18.75" customHeight="1" x14ac:dyDescent="0.3">
      <c r="J469" s="44"/>
    </row>
    <row r="470" spans="10:10" ht="18.75" customHeight="1" x14ac:dyDescent="0.3">
      <c r="J470" s="44"/>
    </row>
    <row r="471" spans="10:10" ht="18.75" customHeight="1" x14ac:dyDescent="0.3">
      <c r="J471" s="44"/>
    </row>
    <row r="472" spans="10:10" ht="18.75" customHeight="1" x14ac:dyDescent="0.3">
      <c r="J472" s="44"/>
    </row>
    <row r="473" spans="10:10" ht="18.75" customHeight="1" x14ac:dyDescent="0.3">
      <c r="J473" s="44"/>
    </row>
    <row r="474" spans="10:10" ht="18.75" customHeight="1" x14ac:dyDescent="0.3">
      <c r="J474" s="44"/>
    </row>
    <row r="475" spans="10:10" ht="18.75" customHeight="1" x14ac:dyDescent="0.3">
      <c r="J475" s="44"/>
    </row>
    <row r="476" spans="10:10" ht="18.75" customHeight="1" x14ac:dyDescent="0.3">
      <c r="J476" s="44"/>
    </row>
    <row r="477" spans="10:10" ht="18.75" customHeight="1" x14ac:dyDescent="0.3">
      <c r="J477" s="44"/>
    </row>
    <row r="478" spans="10:10" ht="18.75" customHeight="1" x14ac:dyDescent="0.3">
      <c r="J478" s="44"/>
    </row>
    <row r="479" spans="10:10" ht="18.75" customHeight="1" x14ac:dyDescent="0.3">
      <c r="J479" s="44"/>
    </row>
    <row r="480" spans="10:10" ht="18.75" customHeight="1" x14ac:dyDescent="0.3">
      <c r="J480" s="44"/>
    </row>
    <row r="481" spans="10:10" ht="18.75" customHeight="1" x14ac:dyDescent="0.3">
      <c r="J481" s="44"/>
    </row>
    <row r="482" spans="10:10" ht="18.75" customHeight="1" x14ac:dyDescent="0.3">
      <c r="J482" s="44"/>
    </row>
    <row r="483" spans="10:10" ht="18.75" customHeight="1" x14ac:dyDescent="0.3">
      <c r="J483" s="44"/>
    </row>
    <row r="484" spans="10:10" ht="18.75" customHeight="1" x14ac:dyDescent="0.3">
      <c r="J484" s="44"/>
    </row>
    <row r="485" spans="10:10" ht="18.75" customHeight="1" x14ac:dyDescent="0.3">
      <c r="J485" s="44"/>
    </row>
    <row r="486" spans="10:10" ht="18.75" customHeight="1" x14ac:dyDescent="0.3">
      <c r="J486" s="44"/>
    </row>
    <row r="487" spans="10:10" ht="18.75" customHeight="1" x14ac:dyDescent="0.3">
      <c r="J487" s="44"/>
    </row>
    <row r="488" spans="10:10" ht="18.75" customHeight="1" x14ac:dyDescent="0.3">
      <c r="J488" s="44"/>
    </row>
    <row r="489" spans="10:10" ht="18.75" customHeight="1" x14ac:dyDescent="0.3">
      <c r="J489" s="44"/>
    </row>
    <row r="490" spans="10:10" ht="18.75" customHeight="1" x14ac:dyDescent="0.3">
      <c r="J490" s="44"/>
    </row>
    <row r="491" spans="10:10" ht="18.75" customHeight="1" x14ac:dyDescent="0.3">
      <c r="J491" s="44"/>
    </row>
    <row r="492" spans="10:10" ht="18.75" customHeight="1" x14ac:dyDescent="0.3">
      <c r="J492" s="44"/>
    </row>
    <row r="493" spans="10:10" ht="18.75" customHeight="1" x14ac:dyDescent="0.3">
      <c r="J493" s="44"/>
    </row>
    <row r="494" spans="10:10" ht="18.75" customHeight="1" x14ac:dyDescent="0.3">
      <c r="J494" s="44"/>
    </row>
    <row r="495" spans="10:10" ht="18.75" customHeight="1" x14ac:dyDescent="0.3">
      <c r="J495" s="44"/>
    </row>
    <row r="496" spans="10:10" ht="18.75" customHeight="1" x14ac:dyDescent="0.3">
      <c r="J496" s="44"/>
    </row>
    <row r="497" spans="10:10" ht="18.75" customHeight="1" x14ac:dyDescent="0.3">
      <c r="J497" s="44"/>
    </row>
    <row r="498" spans="10:10" ht="18.75" customHeight="1" x14ac:dyDescent="0.3">
      <c r="J498" s="44"/>
    </row>
    <row r="499" spans="10:10" ht="18.75" customHeight="1" x14ac:dyDescent="0.3">
      <c r="J499" s="44"/>
    </row>
    <row r="500" spans="10:10" ht="18.75" customHeight="1" x14ac:dyDescent="0.3">
      <c r="J500" s="44"/>
    </row>
    <row r="501" spans="10:10" ht="18.75" customHeight="1" x14ac:dyDescent="0.3">
      <c r="J501" s="44"/>
    </row>
    <row r="502" spans="10:10" ht="18.75" customHeight="1" x14ac:dyDescent="0.3">
      <c r="J502" s="44"/>
    </row>
    <row r="503" spans="10:10" ht="18.75" customHeight="1" x14ac:dyDescent="0.3">
      <c r="J503" s="44"/>
    </row>
    <row r="504" spans="10:10" ht="18.75" customHeight="1" x14ac:dyDescent="0.3">
      <c r="J504" s="44"/>
    </row>
    <row r="505" spans="10:10" ht="18.75" customHeight="1" x14ac:dyDescent="0.3">
      <c r="J505" s="44"/>
    </row>
    <row r="506" spans="10:10" ht="18.75" customHeight="1" x14ac:dyDescent="0.3">
      <c r="J506" s="44"/>
    </row>
    <row r="507" spans="10:10" ht="18.75" customHeight="1" x14ac:dyDescent="0.3">
      <c r="J507" s="44"/>
    </row>
    <row r="508" spans="10:10" ht="18.75" customHeight="1" x14ac:dyDescent="0.3">
      <c r="J508" s="44"/>
    </row>
    <row r="509" spans="10:10" ht="18.75" customHeight="1" x14ac:dyDescent="0.3">
      <c r="J509" s="44"/>
    </row>
    <row r="510" spans="10:10" ht="18.75" customHeight="1" x14ac:dyDescent="0.3">
      <c r="J510" s="44"/>
    </row>
    <row r="511" spans="10:10" ht="18.75" customHeight="1" x14ac:dyDescent="0.3">
      <c r="J511" s="44"/>
    </row>
    <row r="512" spans="10:10" ht="18.75" customHeight="1" x14ac:dyDescent="0.3">
      <c r="J512" s="44"/>
    </row>
    <row r="513" spans="10:10" ht="18.75" customHeight="1" x14ac:dyDescent="0.3">
      <c r="J513" s="44"/>
    </row>
    <row r="514" spans="10:10" ht="18.75" customHeight="1" x14ac:dyDescent="0.3">
      <c r="J514" s="44"/>
    </row>
    <row r="515" spans="10:10" ht="18.75" customHeight="1" x14ac:dyDescent="0.3">
      <c r="J515" s="44"/>
    </row>
    <row r="516" spans="10:10" ht="18.75" customHeight="1" x14ac:dyDescent="0.3">
      <c r="J516" s="44"/>
    </row>
    <row r="517" spans="10:10" ht="18.75" customHeight="1" x14ac:dyDescent="0.3">
      <c r="J517" s="44"/>
    </row>
    <row r="518" spans="10:10" ht="18.75" customHeight="1" x14ac:dyDescent="0.3">
      <c r="J518" s="44"/>
    </row>
    <row r="519" spans="10:10" ht="18.75" customHeight="1" x14ac:dyDescent="0.3">
      <c r="J519" s="44"/>
    </row>
    <row r="520" spans="10:10" ht="18.75" customHeight="1" x14ac:dyDescent="0.3">
      <c r="J520" s="44"/>
    </row>
    <row r="521" spans="10:10" ht="18.75" customHeight="1" x14ac:dyDescent="0.3">
      <c r="J521" s="44"/>
    </row>
    <row r="522" spans="10:10" ht="18.75" customHeight="1" x14ac:dyDescent="0.3">
      <c r="J522" s="44"/>
    </row>
    <row r="523" spans="10:10" ht="18.75" customHeight="1" x14ac:dyDescent="0.3">
      <c r="J523" s="44"/>
    </row>
    <row r="524" spans="10:10" ht="18.75" customHeight="1" x14ac:dyDescent="0.3">
      <c r="J524" s="44"/>
    </row>
    <row r="525" spans="10:10" ht="18.75" customHeight="1" x14ac:dyDescent="0.3">
      <c r="J525" s="44"/>
    </row>
    <row r="526" spans="10:10" ht="18.75" customHeight="1" x14ac:dyDescent="0.3">
      <c r="J526" s="44"/>
    </row>
    <row r="527" spans="10:10" ht="18.75" customHeight="1" x14ac:dyDescent="0.3">
      <c r="J527" s="44"/>
    </row>
    <row r="528" spans="10:10" ht="18.75" customHeight="1" x14ac:dyDescent="0.3">
      <c r="J528" s="44"/>
    </row>
    <row r="529" spans="10:10" ht="18.75" customHeight="1" x14ac:dyDescent="0.3">
      <c r="J529" s="44"/>
    </row>
    <row r="530" spans="10:10" ht="18.75" customHeight="1" x14ac:dyDescent="0.3">
      <c r="J530" s="44"/>
    </row>
    <row r="531" spans="10:10" ht="18.75" customHeight="1" x14ac:dyDescent="0.3">
      <c r="J531" s="44"/>
    </row>
    <row r="532" spans="10:10" ht="18.75" customHeight="1" x14ac:dyDescent="0.3">
      <c r="J532" s="44"/>
    </row>
    <row r="533" spans="10:10" ht="18.75" customHeight="1" x14ac:dyDescent="0.3">
      <c r="J533" s="44"/>
    </row>
    <row r="534" spans="10:10" ht="18.75" customHeight="1" x14ac:dyDescent="0.3">
      <c r="J534" s="44"/>
    </row>
    <row r="535" spans="10:10" ht="18.75" customHeight="1" x14ac:dyDescent="0.3">
      <c r="J535" s="44"/>
    </row>
    <row r="536" spans="10:10" ht="18.75" customHeight="1" x14ac:dyDescent="0.3">
      <c r="J536" s="44"/>
    </row>
    <row r="537" spans="10:10" ht="18.75" customHeight="1" x14ac:dyDescent="0.3">
      <c r="J537" s="44"/>
    </row>
    <row r="538" spans="10:10" ht="18.75" customHeight="1" x14ac:dyDescent="0.3">
      <c r="J538" s="44"/>
    </row>
    <row r="539" spans="10:10" ht="18.75" customHeight="1" x14ac:dyDescent="0.3">
      <c r="J539" s="44"/>
    </row>
    <row r="540" spans="10:10" ht="18.75" customHeight="1" x14ac:dyDescent="0.3">
      <c r="J540" s="44"/>
    </row>
    <row r="541" spans="10:10" ht="18.75" customHeight="1" x14ac:dyDescent="0.3">
      <c r="J541" s="44"/>
    </row>
    <row r="542" spans="10:10" ht="18.75" customHeight="1" x14ac:dyDescent="0.3">
      <c r="J542" s="44"/>
    </row>
    <row r="543" spans="10:10" ht="18.75" customHeight="1" x14ac:dyDescent="0.3">
      <c r="J543" s="44"/>
    </row>
    <row r="544" spans="10:10" ht="18.75" customHeight="1" x14ac:dyDescent="0.3">
      <c r="J544" s="44"/>
    </row>
    <row r="545" spans="10:10" ht="18.75" customHeight="1" x14ac:dyDescent="0.3">
      <c r="J545" s="44"/>
    </row>
    <row r="546" spans="10:10" ht="18.75" customHeight="1" x14ac:dyDescent="0.3">
      <c r="J546" s="44"/>
    </row>
    <row r="547" spans="10:10" ht="18.75" customHeight="1" x14ac:dyDescent="0.3">
      <c r="J547" s="44"/>
    </row>
    <row r="548" spans="10:10" ht="18.75" customHeight="1" x14ac:dyDescent="0.3">
      <c r="J548" s="44"/>
    </row>
    <row r="549" spans="10:10" ht="18.75" customHeight="1" x14ac:dyDescent="0.3">
      <c r="J549" s="44"/>
    </row>
    <row r="550" spans="10:10" ht="18.75" customHeight="1" x14ac:dyDescent="0.3">
      <c r="J550" s="44"/>
    </row>
    <row r="551" spans="10:10" ht="18.75" customHeight="1" x14ac:dyDescent="0.3">
      <c r="J551" s="44"/>
    </row>
    <row r="552" spans="10:10" ht="18.75" customHeight="1" x14ac:dyDescent="0.3">
      <c r="J552" s="44"/>
    </row>
    <row r="553" spans="10:10" ht="18.75" customHeight="1" x14ac:dyDescent="0.3">
      <c r="J553" s="44"/>
    </row>
    <row r="554" spans="10:10" ht="18.75" customHeight="1" x14ac:dyDescent="0.3">
      <c r="J554" s="44"/>
    </row>
    <row r="555" spans="10:10" ht="18.75" customHeight="1" x14ac:dyDescent="0.3">
      <c r="J555" s="44"/>
    </row>
    <row r="556" spans="10:10" ht="18.75" customHeight="1" x14ac:dyDescent="0.3">
      <c r="J556" s="44"/>
    </row>
    <row r="557" spans="10:10" ht="18.75" customHeight="1" x14ac:dyDescent="0.3">
      <c r="J557" s="44"/>
    </row>
    <row r="558" spans="10:10" ht="18.75" customHeight="1" x14ac:dyDescent="0.3">
      <c r="J558" s="44"/>
    </row>
    <row r="559" spans="10:10" ht="18.75" customHeight="1" x14ac:dyDescent="0.3">
      <c r="J559" s="44"/>
    </row>
    <row r="560" spans="10:10" ht="18.75" customHeight="1" x14ac:dyDescent="0.3">
      <c r="J560" s="44"/>
    </row>
    <row r="561" spans="10:10" ht="18.75" customHeight="1" x14ac:dyDescent="0.3">
      <c r="J561" s="44"/>
    </row>
    <row r="562" spans="10:10" ht="18.75" customHeight="1" x14ac:dyDescent="0.3">
      <c r="J562" s="44"/>
    </row>
    <row r="563" spans="10:10" ht="18.75" customHeight="1" x14ac:dyDescent="0.3">
      <c r="J563" s="44"/>
    </row>
    <row r="564" spans="10:10" ht="18.75" customHeight="1" x14ac:dyDescent="0.3">
      <c r="J564" s="44"/>
    </row>
    <row r="565" spans="10:10" ht="18.75" customHeight="1" x14ac:dyDescent="0.3">
      <c r="J565" s="44"/>
    </row>
    <row r="566" spans="10:10" ht="18.75" customHeight="1" x14ac:dyDescent="0.3">
      <c r="J566" s="44"/>
    </row>
    <row r="567" spans="10:10" ht="18.75" customHeight="1" x14ac:dyDescent="0.3">
      <c r="J567" s="44"/>
    </row>
    <row r="568" spans="10:10" ht="18.75" customHeight="1" x14ac:dyDescent="0.3">
      <c r="J568" s="44"/>
    </row>
    <row r="569" spans="10:10" ht="18.75" customHeight="1" x14ac:dyDescent="0.3">
      <c r="J569" s="44"/>
    </row>
    <row r="570" spans="10:10" ht="18.75" customHeight="1" x14ac:dyDescent="0.3">
      <c r="J570" s="44"/>
    </row>
    <row r="571" spans="10:10" ht="18.75" customHeight="1" x14ac:dyDescent="0.3">
      <c r="J571" s="44"/>
    </row>
    <row r="572" spans="10:10" ht="18.75" customHeight="1" x14ac:dyDescent="0.3">
      <c r="J572" s="44"/>
    </row>
    <row r="573" spans="10:10" ht="18.75" customHeight="1" x14ac:dyDescent="0.3">
      <c r="J573" s="44"/>
    </row>
    <row r="574" spans="10:10" ht="18.75" customHeight="1" x14ac:dyDescent="0.3">
      <c r="J574" s="44"/>
    </row>
    <row r="575" spans="10:10" ht="18.75" customHeight="1" x14ac:dyDescent="0.3">
      <c r="J575" s="44"/>
    </row>
    <row r="576" spans="10:10" ht="18.75" customHeight="1" x14ac:dyDescent="0.3">
      <c r="J576" s="44"/>
    </row>
    <row r="577" spans="10:10" ht="18.75" customHeight="1" x14ac:dyDescent="0.3">
      <c r="J577" s="44"/>
    </row>
    <row r="578" spans="10:10" ht="18.75" customHeight="1" x14ac:dyDescent="0.3">
      <c r="J578" s="44"/>
    </row>
    <row r="579" spans="10:10" ht="18.75" customHeight="1" x14ac:dyDescent="0.3">
      <c r="J579" s="44"/>
    </row>
    <row r="580" spans="10:10" ht="18.75" customHeight="1" x14ac:dyDescent="0.3">
      <c r="J580" s="44"/>
    </row>
    <row r="581" spans="10:10" ht="18.75" customHeight="1" x14ac:dyDescent="0.3">
      <c r="J581" s="44"/>
    </row>
    <row r="582" spans="10:10" ht="18.75" customHeight="1" x14ac:dyDescent="0.3">
      <c r="J582" s="44"/>
    </row>
    <row r="583" spans="10:10" ht="18.75" customHeight="1" x14ac:dyDescent="0.3">
      <c r="J583" s="44"/>
    </row>
    <row r="584" spans="10:10" ht="18.75" customHeight="1" x14ac:dyDescent="0.3">
      <c r="J584" s="44"/>
    </row>
    <row r="585" spans="10:10" ht="18.75" customHeight="1" x14ac:dyDescent="0.3">
      <c r="J585" s="44"/>
    </row>
    <row r="586" spans="10:10" ht="18.75" customHeight="1" x14ac:dyDescent="0.3">
      <c r="J586" s="44"/>
    </row>
    <row r="587" spans="10:10" ht="18.75" customHeight="1" x14ac:dyDescent="0.3">
      <c r="J587" s="44"/>
    </row>
    <row r="588" spans="10:10" ht="18.75" customHeight="1" x14ac:dyDescent="0.3">
      <c r="J588" s="44"/>
    </row>
    <row r="589" spans="10:10" ht="18.75" customHeight="1" x14ac:dyDescent="0.3">
      <c r="J589" s="44"/>
    </row>
    <row r="590" spans="10:10" ht="18.75" customHeight="1" x14ac:dyDescent="0.3">
      <c r="J590" s="44"/>
    </row>
    <row r="591" spans="10:10" ht="18.75" customHeight="1" x14ac:dyDescent="0.3">
      <c r="J591" s="44"/>
    </row>
    <row r="592" spans="10:10" ht="18.75" customHeight="1" x14ac:dyDescent="0.3">
      <c r="J592" s="44"/>
    </row>
    <row r="593" spans="10:10" ht="18.75" customHeight="1" x14ac:dyDescent="0.3">
      <c r="J593" s="44"/>
    </row>
    <row r="594" spans="10:10" ht="18.75" customHeight="1" x14ac:dyDescent="0.3">
      <c r="J594" s="44"/>
    </row>
    <row r="595" spans="10:10" ht="18.75" customHeight="1" x14ac:dyDescent="0.3">
      <c r="J595" s="44"/>
    </row>
    <row r="596" spans="10:10" ht="18.75" customHeight="1" x14ac:dyDescent="0.3">
      <c r="J596" s="44"/>
    </row>
    <row r="597" spans="10:10" ht="18.75" customHeight="1" x14ac:dyDescent="0.3">
      <c r="J597" s="44"/>
    </row>
    <row r="598" spans="10:10" ht="18.75" customHeight="1" x14ac:dyDescent="0.3">
      <c r="J598" s="44"/>
    </row>
    <row r="599" spans="10:10" ht="18.75" customHeight="1" x14ac:dyDescent="0.3">
      <c r="J599" s="44"/>
    </row>
    <row r="600" spans="10:10" ht="18.75" customHeight="1" x14ac:dyDescent="0.3">
      <c r="J600" s="44"/>
    </row>
    <row r="601" spans="10:10" ht="18.75" customHeight="1" x14ac:dyDescent="0.3">
      <c r="J601" s="44"/>
    </row>
    <row r="602" spans="10:10" ht="18.75" customHeight="1" x14ac:dyDescent="0.3">
      <c r="J602" s="44"/>
    </row>
    <row r="603" spans="10:10" ht="18.75" customHeight="1" x14ac:dyDescent="0.3">
      <c r="J603" s="44"/>
    </row>
    <row r="604" spans="10:10" ht="18.75" customHeight="1" x14ac:dyDescent="0.3">
      <c r="J604" s="44"/>
    </row>
    <row r="605" spans="10:10" ht="18.75" customHeight="1" x14ac:dyDescent="0.3">
      <c r="J605" s="44"/>
    </row>
    <row r="606" spans="10:10" ht="18.75" customHeight="1" x14ac:dyDescent="0.3">
      <c r="J606" s="44"/>
    </row>
    <row r="607" spans="10:10" ht="18.75" customHeight="1" x14ac:dyDescent="0.3">
      <c r="J607" s="44"/>
    </row>
    <row r="608" spans="10:10" ht="18.75" customHeight="1" x14ac:dyDescent="0.3">
      <c r="J608" s="44"/>
    </row>
    <row r="609" spans="10:10" ht="18.75" customHeight="1" x14ac:dyDescent="0.3">
      <c r="J609" s="44"/>
    </row>
    <row r="610" spans="10:10" ht="18.75" customHeight="1" x14ac:dyDescent="0.3">
      <c r="J610" s="44"/>
    </row>
    <row r="611" spans="10:10" ht="18.75" customHeight="1" x14ac:dyDescent="0.3">
      <c r="J611" s="44"/>
    </row>
    <row r="612" spans="10:10" ht="18.75" customHeight="1" x14ac:dyDescent="0.3">
      <c r="J612" s="44"/>
    </row>
    <row r="613" spans="10:10" ht="18.75" customHeight="1" x14ac:dyDescent="0.3">
      <c r="J613" s="44"/>
    </row>
    <row r="614" spans="10:10" ht="18.75" customHeight="1" x14ac:dyDescent="0.3">
      <c r="J614" s="44"/>
    </row>
    <row r="615" spans="10:10" ht="18.75" customHeight="1" x14ac:dyDescent="0.3">
      <c r="J615" s="44"/>
    </row>
    <row r="616" spans="10:10" ht="18.75" customHeight="1" x14ac:dyDescent="0.3">
      <c r="J616" s="44"/>
    </row>
    <row r="617" spans="10:10" ht="18.75" customHeight="1" x14ac:dyDescent="0.3">
      <c r="J617" s="44"/>
    </row>
    <row r="618" spans="10:10" ht="18.75" customHeight="1" x14ac:dyDescent="0.3">
      <c r="J618" s="44"/>
    </row>
    <row r="619" spans="10:10" ht="18.75" customHeight="1" x14ac:dyDescent="0.3">
      <c r="J619" s="44"/>
    </row>
    <row r="620" spans="10:10" ht="18.75" customHeight="1" x14ac:dyDescent="0.3">
      <c r="J620" s="44"/>
    </row>
    <row r="621" spans="10:10" ht="18.75" customHeight="1" x14ac:dyDescent="0.3">
      <c r="J621" s="44"/>
    </row>
    <row r="622" spans="10:10" ht="18.75" customHeight="1" x14ac:dyDescent="0.3">
      <c r="J622" s="44"/>
    </row>
    <row r="623" spans="10:10" ht="18.75" customHeight="1" x14ac:dyDescent="0.3">
      <c r="J623" s="44"/>
    </row>
    <row r="624" spans="10:10" ht="18.75" customHeight="1" x14ac:dyDescent="0.3">
      <c r="J624" s="44"/>
    </row>
    <row r="625" spans="10:10" ht="18.75" customHeight="1" x14ac:dyDescent="0.3">
      <c r="J625" s="44"/>
    </row>
    <row r="626" spans="10:10" ht="18.75" customHeight="1" x14ac:dyDescent="0.3">
      <c r="J626" s="44"/>
    </row>
    <row r="627" spans="10:10" ht="18.75" customHeight="1" x14ac:dyDescent="0.3">
      <c r="J627" s="44"/>
    </row>
    <row r="628" spans="10:10" ht="18.75" customHeight="1" x14ac:dyDescent="0.3">
      <c r="J628" s="44"/>
    </row>
    <row r="629" spans="10:10" ht="18.75" customHeight="1" x14ac:dyDescent="0.3">
      <c r="J629" s="44"/>
    </row>
    <row r="630" spans="10:10" ht="18.75" customHeight="1" x14ac:dyDescent="0.3">
      <c r="J630" s="44"/>
    </row>
    <row r="631" spans="10:10" ht="18.75" customHeight="1" x14ac:dyDescent="0.3">
      <c r="J631" s="44"/>
    </row>
    <row r="632" spans="10:10" ht="18.75" customHeight="1" x14ac:dyDescent="0.3">
      <c r="J632" s="44"/>
    </row>
    <row r="633" spans="10:10" ht="18.75" customHeight="1" x14ac:dyDescent="0.3">
      <c r="J633" s="44"/>
    </row>
    <row r="634" spans="10:10" ht="18.75" customHeight="1" x14ac:dyDescent="0.3">
      <c r="J634" s="44"/>
    </row>
    <row r="635" spans="10:10" ht="18.75" customHeight="1" x14ac:dyDescent="0.3">
      <c r="J635" s="44"/>
    </row>
    <row r="636" spans="10:10" ht="18.75" customHeight="1" x14ac:dyDescent="0.3">
      <c r="J636" s="44"/>
    </row>
    <row r="637" spans="10:10" ht="18.75" customHeight="1" x14ac:dyDescent="0.3">
      <c r="J637" s="44"/>
    </row>
    <row r="638" spans="10:10" ht="18.75" customHeight="1" x14ac:dyDescent="0.3">
      <c r="J638" s="44"/>
    </row>
    <row r="639" spans="10:10" ht="18.75" customHeight="1" x14ac:dyDescent="0.3">
      <c r="J639" s="44"/>
    </row>
    <row r="640" spans="10:10" ht="18.75" customHeight="1" x14ac:dyDescent="0.3">
      <c r="J640" s="44"/>
    </row>
    <row r="641" spans="10:10" ht="18.75" customHeight="1" x14ac:dyDescent="0.3">
      <c r="J641" s="44"/>
    </row>
    <row r="642" spans="10:10" ht="18.75" customHeight="1" x14ac:dyDescent="0.3">
      <c r="J642" s="44"/>
    </row>
    <row r="643" spans="10:10" ht="18.75" customHeight="1" x14ac:dyDescent="0.3">
      <c r="J643" s="44"/>
    </row>
    <row r="644" spans="10:10" ht="18.75" customHeight="1" x14ac:dyDescent="0.3">
      <c r="J644" s="44"/>
    </row>
    <row r="645" spans="10:10" ht="18.75" customHeight="1" x14ac:dyDescent="0.3">
      <c r="J645" s="44"/>
    </row>
    <row r="646" spans="10:10" ht="18.75" customHeight="1" x14ac:dyDescent="0.3">
      <c r="J646" s="44"/>
    </row>
    <row r="647" spans="10:10" ht="18.75" customHeight="1" x14ac:dyDescent="0.3">
      <c r="J647" s="44"/>
    </row>
    <row r="648" spans="10:10" ht="18.75" customHeight="1" x14ac:dyDescent="0.3">
      <c r="J648" s="44"/>
    </row>
    <row r="649" spans="10:10" ht="18.75" customHeight="1" x14ac:dyDescent="0.3">
      <c r="J649" s="44"/>
    </row>
    <row r="650" spans="10:10" ht="18.75" customHeight="1" x14ac:dyDescent="0.3">
      <c r="J650" s="44"/>
    </row>
    <row r="651" spans="10:10" ht="18.75" customHeight="1" x14ac:dyDescent="0.3">
      <c r="J651" s="44"/>
    </row>
    <row r="652" spans="10:10" ht="18.75" customHeight="1" x14ac:dyDescent="0.3">
      <c r="J652" s="44"/>
    </row>
    <row r="653" spans="10:10" ht="18.75" customHeight="1" x14ac:dyDescent="0.3">
      <c r="J653" s="44"/>
    </row>
    <row r="654" spans="10:10" ht="18.75" customHeight="1" x14ac:dyDescent="0.3">
      <c r="J654" s="44"/>
    </row>
    <row r="655" spans="10:10" ht="18.75" customHeight="1" x14ac:dyDescent="0.3">
      <c r="J655" s="44"/>
    </row>
    <row r="656" spans="10:10" ht="18.75" customHeight="1" x14ac:dyDescent="0.3">
      <c r="J656" s="44"/>
    </row>
    <row r="657" spans="10:10" ht="18.75" customHeight="1" x14ac:dyDescent="0.3">
      <c r="J657" s="44"/>
    </row>
    <row r="658" spans="10:10" ht="18.75" customHeight="1" x14ac:dyDescent="0.3">
      <c r="J658" s="44"/>
    </row>
    <row r="659" spans="10:10" ht="18.75" customHeight="1" x14ac:dyDescent="0.3">
      <c r="J659" s="44"/>
    </row>
    <row r="660" spans="10:10" ht="18.75" customHeight="1" x14ac:dyDescent="0.3">
      <c r="J660" s="44"/>
    </row>
    <row r="661" spans="10:10" ht="18.75" customHeight="1" x14ac:dyDescent="0.3">
      <c r="J661" s="44"/>
    </row>
    <row r="662" spans="10:10" ht="18.75" customHeight="1" x14ac:dyDescent="0.3">
      <c r="J662" s="44"/>
    </row>
    <row r="663" spans="10:10" ht="18.75" customHeight="1" x14ac:dyDescent="0.3">
      <c r="J663" s="44"/>
    </row>
    <row r="664" spans="10:10" ht="18.75" customHeight="1" x14ac:dyDescent="0.3">
      <c r="J664" s="44"/>
    </row>
    <row r="665" spans="10:10" ht="18.75" customHeight="1" x14ac:dyDescent="0.3">
      <c r="J665" s="44"/>
    </row>
    <row r="666" spans="10:10" ht="18.75" customHeight="1" x14ac:dyDescent="0.3">
      <c r="J666" s="44"/>
    </row>
    <row r="667" spans="10:10" ht="18.75" customHeight="1" x14ac:dyDescent="0.3">
      <c r="J667" s="44"/>
    </row>
    <row r="668" spans="10:10" ht="18.75" customHeight="1" x14ac:dyDescent="0.3">
      <c r="J668" s="44"/>
    </row>
    <row r="669" spans="10:10" ht="18.75" customHeight="1" x14ac:dyDescent="0.3">
      <c r="J669" s="44"/>
    </row>
    <row r="670" spans="10:10" ht="18.75" customHeight="1" x14ac:dyDescent="0.3">
      <c r="J670" s="44"/>
    </row>
    <row r="671" spans="10:10" ht="18.75" customHeight="1" x14ac:dyDescent="0.3">
      <c r="J671" s="44"/>
    </row>
    <row r="672" spans="10:10" ht="18.75" customHeight="1" x14ac:dyDescent="0.3">
      <c r="J672" s="44"/>
    </row>
    <row r="673" spans="10:10" ht="18.75" customHeight="1" x14ac:dyDescent="0.3">
      <c r="J673" s="44"/>
    </row>
    <row r="674" spans="10:10" ht="18.75" customHeight="1" x14ac:dyDescent="0.3">
      <c r="J674" s="44"/>
    </row>
    <row r="675" spans="10:10" ht="18.75" customHeight="1" x14ac:dyDescent="0.3">
      <c r="J675" s="44"/>
    </row>
    <row r="676" spans="10:10" ht="18.75" customHeight="1" x14ac:dyDescent="0.3">
      <c r="J676" s="44"/>
    </row>
    <row r="677" spans="10:10" ht="18.75" customHeight="1" x14ac:dyDescent="0.3">
      <c r="J677" s="44"/>
    </row>
    <row r="678" spans="10:10" ht="18.75" customHeight="1" x14ac:dyDescent="0.3">
      <c r="J678" s="44"/>
    </row>
    <row r="679" spans="10:10" ht="18.75" customHeight="1" x14ac:dyDescent="0.3">
      <c r="J679" s="44"/>
    </row>
    <row r="680" spans="10:10" ht="18.75" customHeight="1" x14ac:dyDescent="0.3">
      <c r="J680" s="44"/>
    </row>
    <row r="681" spans="10:10" ht="18.75" customHeight="1" x14ac:dyDescent="0.3">
      <c r="J681" s="44"/>
    </row>
    <row r="682" spans="10:10" ht="18.75" customHeight="1" x14ac:dyDescent="0.3">
      <c r="J682" s="44"/>
    </row>
    <row r="683" spans="10:10" ht="18.75" customHeight="1" x14ac:dyDescent="0.3">
      <c r="J683" s="44"/>
    </row>
    <row r="684" spans="10:10" ht="18.75" customHeight="1" x14ac:dyDescent="0.3">
      <c r="J684" s="44"/>
    </row>
    <row r="685" spans="10:10" ht="18.75" customHeight="1" x14ac:dyDescent="0.3">
      <c r="J685" s="44"/>
    </row>
    <row r="686" spans="10:10" ht="18.75" customHeight="1" x14ac:dyDescent="0.3">
      <c r="J686" s="44"/>
    </row>
    <row r="687" spans="10:10" ht="18.75" customHeight="1" x14ac:dyDescent="0.3">
      <c r="J687" s="44"/>
    </row>
    <row r="688" spans="10:10" ht="18.75" customHeight="1" x14ac:dyDescent="0.3">
      <c r="J688" s="44"/>
    </row>
    <row r="689" spans="10:10" ht="18.75" customHeight="1" x14ac:dyDescent="0.3">
      <c r="J689" s="44"/>
    </row>
    <row r="690" spans="10:10" ht="18.75" customHeight="1" x14ac:dyDescent="0.3">
      <c r="J690" s="44"/>
    </row>
    <row r="691" spans="10:10" ht="18.75" customHeight="1" x14ac:dyDescent="0.3">
      <c r="J691" s="44"/>
    </row>
    <row r="692" spans="10:10" ht="18.75" customHeight="1" x14ac:dyDescent="0.3">
      <c r="J692" s="44"/>
    </row>
    <row r="693" spans="10:10" ht="18.75" customHeight="1" x14ac:dyDescent="0.3">
      <c r="J693" s="44"/>
    </row>
    <row r="694" spans="10:10" ht="18.75" customHeight="1" x14ac:dyDescent="0.3">
      <c r="J694" s="44"/>
    </row>
    <row r="695" spans="10:10" ht="18.75" customHeight="1" x14ac:dyDescent="0.3">
      <c r="J695" s="44"/>
    </row>
    <row r="696" spans="10:10" ht="18.75" customHeight="1" x14ac:dyDescent="0.3">
      <c r="J696" s="44"/>
    </row>
    <row r="697" spans="10:10" ht="18.75" customHeight="1" x14ac:dyDescent="0.3">
      <c r="J697" s="44"/>
    </row>
    <row r="698" spans="10:10" ht="18.75" customHeight="1" x14ac:dyDescent="0.3">
      <c r="J698" s="44"/>
    </row>
    <row r="699" spans="10:10" ht="18.75" customHeight="1" x14ac:dyDescent="0.3">
      <c r="J699" s="44"/>
    </row>
    <row r="700" spans="10:10" ht="18.75" customHeight="1" x14ac:dyDescent="0.3">
      <c r="J700" s="44"/>
    </row>
    <row r="701" spans="10:10" ht="18.75" customHeight="1" x14ac:dyDescent="0.3">
      <c r="J701" s="44"/>
    </row>
    <row r="702" spans="10:10" ht="18.75" customHeight="1" x14ac:dyDescent="0.3">
      <c r="J702" s="44"/>
    </row>
    <row r="703" spans="10:10" ht="18.75" customHeight="1" x14ac:dyDescent="0.3">
      <c r="J703" s="44"/>
    </row>
    <row r="704" spans="10:10" ht="18.75" customHeight="1" x14ac:dyDescent="0.3">
      <c r="J704" s="44"/>
    </row>
    <row r="705" spans="10:10" ht="18.75" customHeight="1" x14ac:dyDescent="0.3">
      <c r="J705" s="44"/>
    </row>
    <row r="706" spans="10:10" ht="18.75" customHeight="1" x14ac:dyDescent="0.3">
      <c r="J706" s="44"/>
    </row>
    <row r="707" spans="10:10" ht="18.75" customHeight="1" x14ac:dyDescent="0.3">
      <c r="J707" s="44"/>
    </row>
    <row r="708" spans="10:10" ht="18.75" customHeight="1" x14ac:dyDescent="0.3">
      <c r="J708" s="44"/>
    </row>
    <row r="709" spans="10:10" ht="18.75" customHeight="1" x14ac:dyDescent="0.3">
      <c r="J709" s="44"/>
    </row>
    <row r="710" spans="10:10" ht="18.75" customHeight="1" x14ac:dyDescent="0.3">
      <c r="J710" s="44"/>
    </row>
    <row r="711" spans="10:10" ht="18.75" customHeight="1" x14ac:dyDescent="0.3">
      <c r="J711" s="44"/>
    </row>
    <row r="712" spans="10:10" ht="18.75" customHeight="1" x14ac:dyDescent="0.3">
      <c r="J712" s="44"/>
    </row>
    <row r="713" spans="10:10" ht="18.75" customHeight="1" x14ac:dyDescent="0.3">
      <c r="J713" s="44"/>
    </row>
    <row r="714" spans="10:10" ht="18.75" customHeight="1" x14ac:dyDescent="0.3">
      <c r="J714" s="44"/>
    </row>
    <row r="715" spans="10:10" ht="18.75" customHeight="1" x14ac:dyDescent="0.3">
      <c r="J715" s="44"/>
    </row>
    <row r="716" spans="10:10" ht="18.75" customHeight="1" x14ac:dyDescent="0.3">
      <c r="J716" s="44"/>
    </row>
    <row r="717" spans="10:10" ht="18.75" customHeight="1" x14ac:dyDescent="0.3">
      <c r="J717" s="44"/>
    </row>
    <row r="718" spans="10:10" ht="18.75" customHeight="1" x14ac:dyDescent="0.3">
      <c r="J718" s="44"/>
    </row>
    <row r="719" spans="10:10" ht="18.75" customHeight="1" x14ac:dyDescent="0.3">
      <c r="J719" s="44"/>
    </row>
    <row r="720" spans="10:10" ht="18.75" customHeight="1" x14ac:dyDescent="0.3">
      <c r="J720" s="44"/>
    </row>
    <row r="721" spans="10:10" ht="18.75" customHeight="1" x14ac:dyDescent="0.3">
      <c r="J721" s="44"/>
    </row>
    <row r="722" spans="10:10" ht="18.75" customHeight="1" x14ac:dyDescent="0.3">
      <c r="J722" s="44"/>
    </row>
    <row r="723" spans="10:10" ht="18.75" customHeight="1" x14ac:dyDescent="0.3">
      <c r="J723" s="44"/>
    </row>
    <row r="724" spans="10:10" ht="18.75" customHeight="1" x14ac:dyDescent="0.3">
      <c r="J724" s="44"/>
    </row>
    <row r="725" spans="10:10" ht="18.75" customHeight="1" x14ac:dyDescent="0.3">
      <c r="J725" s="44"/>
    </row>
    <row r="726" spans="10:10" ht="18.75" customHeight="1" x14ac:dyDescent="0.3">
      <c r="J726" s="44"/>
    </row>
    <row r="727" spans="10:10" ht="18.75" customHeight="1" x14ac:dyDescent="0.3">
      <c r="J727" s="44"/>
    </row>
    <row r="728" spans="10:10" ht="18.75" customHeight="1" x14ac:dyDescent="0.3">
      <c r="J728" s="44"/>
    </row>
    <row r="729" spans="10:10" ht="18.75" customHeight="1" x14ac:dyDescent="0.3">
      <c r="J729" s="44"/>
    </row>
    <row r="730" spans="10:10" ht="18.75" customHeight="1" x14ac:dyDescent="0.3">
      <c r="J730" s="44"/>
    </row>
    <row r="731" spans="10:10" ht="18.75" customHeight="1" x14ac:dyDescent="0.3">
      <c r="J731" s="44"/>
    </row>
    <row r="732" spans="10:10" ht="18.75" customHeight="1" x14ac:dyDescent="0.3">
      <c r="J732" s="44"/>
    </row>
    <row r="733" spans="10:10" ht="18.75" customHeight="1" x14ac:dyDescent="0.3">
      <c r="J733" s="44"/>
    </row>
    <row r="734" spans="10:10" ht="18.75" customHeight="1" x14ac:dyDescent="0.3">
      <c r="J734" s="44"/>
    </row>
    <row r="735" spans="10:10" ht="18.75" customHeight="1" x14ac:dyDescent="0.3">
      <c r="J735" s="44"/>
    </row>
    <row r="736" spans="10:10" ht="18.75" customHeight="1" x14ac:dyDescent="0.3">
      <c r="J736" s="44"/>
    </row>
    <row r="737" spans="10:10" ht="18.75" customHeight="1" x14ac:dyDescent="0.3">
      <c r="J737" s="44"/>
    </row>
    <row r="738" spans="10:10" ht="18.75" customHeight="1" x14ac:dyDescent="0.3">
      <c r="J738" s="44"/>
    </row>
    <row r="739" spans="10:10" ht="18.75" customHeight="1" x14ac:dyDescent="0.3">
      <c r="J739" s="44"/>
    </row>
    <row r="740" spans="10:10" ht="18.75" customHeight="1" x14ac:dyDescent="0.3">
      <c r="J740" s="44"/>
    </row>
    <row r="741" spans="10:10" ht="18.75" customHeight="1" x14ac:dyDescent="0.3">
      <c r="J741" s="44"/>
    </row>
    <row r="742" spans="10:10" ht="18.75" customHeight="1" x14ac:dyDescent="0.3">
      <c r="J742" s="44"/>
    </row>
    <row r="743" spans="10:10" ht="18.75" customHeight="1" x14ac:dyDescent="0.3">
      <c r="J743" s="44"/>
    </row>
    <row r="744" spans="10:10" ht="18.75" customHeight="1" x14ac:dyDescent="0.3">
      <c r="J744" s="44"/>
    </row>
    <row r="745" spans="10:10" ht="18.75" customHeight="1" x14ac:dyDescent="0.3">
      <c r="J745" s="44"/>
    </row>
    <row r="746" spans="10:10" ht="18.75" customHeight="1" x14ac:dyDescent="0.3">
      <c r="J746" s="44"/>
    </row>
    <row r="747" spans="10:10" ht="18.75" customHeight="1" x14ac:dyDescent="0.3">
      <c r="J747" s="44"/>
    </row>
    <row r="748" spans="10:10" ht="18.75" customHeight="1" x14ac:dyDescent="0.3">
      <c r="J748" s="44"/>
    </row>
    <row r="749" spans="10:10" ht="18.75" customHeight="1" x14ac:dyDescent="0.3">
      <c r="J749" s="44"/>
    </row>
    <row r="750" spans="10:10" ht="18.75" customHeight="1" x14ac:dyDescent="0.3">
      <c r="J750" s="44"/>
    </row>
    <row r="751" spans="10:10" ht="18.75" customHeight="1" x14ac:dyDescent="0.3">
      <c r="J751" s="44"/>
    </row>
    <row r="752" spans="10:10" ht="18.75" customHeight="1" x14ac:dyDescent="0.3">
      <c r="J752" s="44"/>
    </row>
    <row r="753" spans="10:10" ht="18.75" customHeight="1" x14ac:dyDescent="0.3">
      <c r="J753" s="44"/>
    </row>
    <row r="754" spans="10:10" ht="18.75" customHeight="1" x14ac:dyDescent="0.3">
      <c r="J754" s="44"/>
    </row>
    <row r="755" spans="10:10" ht="18.75" customHeight="1" x14ac:dyDescent="0.3">
      <c r="J755" s="44"/>
    </row>
    <row r="756" spans="10:10" ht="18.75" customHeight="1" x14ac:dyDescent="0.3">
      <c r="J756" s="44"/>
    </row>
    <row r="757" spans="10:10" ht="18.75" customHeight="1" x14ac:dyDescent="0.3">
      <c r="J757" s="44"/>
    </row>
    <row r="758" spans="10:10" ht="18.75" customHeight="1" x14ac:dyDescent="0.3">
      <c r="J758" s="44"/>
    </row>
    <row r="759" spans="10:10" ht="18.75" customHeight="1" x14ac:dyDescent="0.3">
      <c r="J759" s="44"/>
    </row>
    <row r="760" spans="10:10" ht="18.75" customHeight="1" x14ac:dyDescent="0.3">
      <c r="J760" s="44"/>
    </row>
    <row r="761" spans="10:10" ht="18.75" customHeight="1" x14ac:dyDescent="0.3">
      <c r="J761" s="44"/>
    </row>
    <row r="762" spans="10:10" ht="18.75" customHeight="1" x14ac:dyDescent="0.3">
      <c r="J762" s="44"/>
    </row>
    <row r="763" spans="10:10" ht="18.75" customHeight="1" x14ac:dyDescent="0.3">
      <c r="J763" s="44"/>
    </row>
    <row r="764" spans="10:10" ht="18.75" customHeight="1" x14ac:dyDescent="0.3">
      <c r="J764" s="44"/>
    </row>
    <row r="765" spans="10:10" ht="18.75" customHeight="1" x14ac:dyDescent="0.3">
      <c r="J765" s="44"/>
    </row>
    <row r="766" spans="10:10" ht="18.75" customHeight="1" x14ac:dyDescent="0.3">
      <c r="J766" s="44"/>
    </row>
    <row r="767" spans="10:10" ht="18.75" customHeight="1" x14ac:dyDescent="0.3">
      <c r="J767" s="44"/>
    </row>
    <row r="768" spans="10:10" ht="18.75" customHeight="1" x14ac:dyDescent="0.3">
      <c r="J768" s="44"/>
    </row>
    <row r="769" spans="10:10" ht="18.75" customHeight="1" x14ac:dyDescent="0.3">
      <c r="J769" s="44"/>
    </row>
    <row r="770" spans="10:10" ht="18.75" customHeight="1" x14ac:dyDescent="0.3">
      <c r="J770" s="44"/>
    </row>
    <row r="771" spans="10:10" ht="18.75" customHeight="1" x14ac:dyDescent="0.3">
      <c r="J771" s="44"/>
    </row>
    <row r="772" spans="10:10" ht="18.75" customHeight="1" x14ac:dyDescent="0.3">
      <c r="J772" s="44"/>
    </row>
    <row r="773" spans="10:10" ht="18.75" customHeight="1" x14ac:dyDescent="0.3">
      <c r="J773" s="44"/>
    </row>
    <row r="774" spans="10:10" ht="18.75" customHeight="1" x14ac:dyDescent="0.3">
      <c r="J774" s="44"/>
    </row>
    <row r="775" spans="10:10" ht="18.75" customHeight="1" x14ac:dyDescent="0.3">
      <c r="J775" s="44"/>
    </row>
    <row r="776" spans="10:10" ht="18.75" customHeight="1" x14ac:dyDescent="0.3">
      <c r="J776" s="44"/>
    </row>
    <row r="777" spans="10:10" ht="18.75" customHeight="1" x14ac:dyDescent="0.3">
      <c r="J777" s="44"/>
    </row>
    <row r="778" spans="10:10" ht="18.75" customHeight="1" x14ac:dyDescent="0.3">
      <c r="J778" s="44"/>
    </row>
    <row r="779" spans="10:10" ht="18.75" customHeight="1" x14ac:dyDescent="0.3">
      <c r="J779" s="44"/>
    </row>
    <row r="780" spans="10:10" ht="18.75" customHeight="1" x14ac:dyDescent="0.3">
      <c r="J780" s="44"/>
    </row>
    <row r="781" spans="10:10" ht="18.75" customHeight="1" x14ac:dyDescent="0.3">
      <c r="J781" s="44"/>
    </row>
    <row r="782" spans="10:10" ht="18.75" customHeight="1" x14ac:dyDescent="0.3">
      <c r="J782" s="44"/>
    </row>
    <row r="783" spans="10:10" ht="18.75" customHeight="1" x14ac:dyDescent="0.3">
      <c r="J783" s="44"/>
    </row>
    <row r="784" spans="10:10" ht="18.75" customHeight="1" x14ac:dyDescent="0.3">
      <c r="J784" s="44"/>
    </row>
    <row r="785" spans="10:10" ht="18.75" customHeight="1" x14ac:dyDescent="0.3">
      <c r="J785" s="44"/>
    </row>
    <row r="786" spans="10:10" ht="18.75" customHeight="1" x14ac:dyDescent="0.3">
      <c r="J786" s="44"/>
    </row>
    <row r="787" spans="10:10" ht="18.75" customHeight="1" x14ac:dyDescent="0.3">
      <c r="J787" s="44"/>
    </row>
    <row r="788" spans="10:10" ht="18.75" customHeight="1" x14ac:dyDescent="0.3">
      <c r="J788" s="44"/>
    </row>
    <row r="789" spans="10:10" ht="18.75" customHeight="1" x14ac:dyDescent="0.3">
      <c r="J789" s="44"/>
    </row>
    <row r="790" spans="10:10" ht="18.75" customHeight="1" x14ac:dyDescent="0.3">
      <c r="J790" s="44"/>
    </row>
    <row r="791" spans="10:10" ht="18.75" customHeight="1" x14ac:dyDescent="0.3">
      <c r="J791" s="44"/>
    </row>
    <row r="792" spans="10:10" ht="18.75" customHeight="1" x14ac:dyDescent="0.3">
      <c r="J792" s="44"/>
    </row>
    <row r="793" spans="10:10" ht="18.75" customHeight="1" x14ac:dyDescent="0.3">
      <c r="J793" s="44"/>
    </row>
    <row r="794" spans="10:10" ht="18.75" customHeight="1" x14ac:dyDescent="0.3">
      <c r="J794" s="44"/>
    </row>
    <row r="795" spans="10:10" ht="18.75" customHeight="1" x14ac:dyDescent="0.3">
      <c r="J795" s="44"/>
    </row>
    <row r="796" spans="10:10" ht="18.75" customHeight="1" x14ac:dyDescent="0.3">
      <c r="J796" s="44"/>
    </row>
    <row r="797" spans="10:10" ht="18.75" customHeight="1" x14ac:dyDescent="0.3">
      <c r="J797" s="44"/>
    </row>
    <row r="798" spans="10:10" ht="18.75" customHeight="1" x14ac:dyDescent="0.3">
      <c r="J798" s="44"/>
    </row>
    <row r="799" spans="10:10" ht="18.75" customHeight="1" x14ac:dyDescent="0.3">
      <c r="J799" s="44"/>
    </row>
    <row r="800" spans="10:10" ht="18.75" customHeight="1" x14ac:dyDescent="0.3">
      <c r="J800" s="44"/>
    </row>
    <row r="801" spans="10:10" ht="18.75" customHeight="1" x14ac:dyDescent="0.3">
      <c r="J801" s="44"/>
    </row>
    <row r="802" spans="10:10" ht="18.75" customHeight="1" x14ac:dyDescent="0.3">
      <c r="J802" s="44"/>
    </row>
    <row r="803" spans="10:10" ht="18.75" customHeight="1" x14ac:dyDescent="0.3">
      <c r="J803" s="44"/>
    </row>
    <row r="804" spans="10:10" ht="18.75" customHeight="1" x14ac:dyDescent="0.3">
      <c r="J804" s="44"/>
    </row>
    <row r="805" spans="10:10" ht="18.75" customHeight="1" x14ac:dyDescent="0.3">
      <c r="J805" s="44"/>
    </row>
    <row r="806" spans="10:10" ht="18.75" customHeight="1" x14ac:dyDescent="0.3">
      <c r="J806" s="44"/>
    </row>
    <row r="807" spans="10:10" ht="18.75" customHeight="1" x14ac:dyDescent="0.3">
      <c r="J807" s="44"/>
    </row>
    <row r="808" spans="10:10" ht="18.75" customHeight="1" x14ac:dyDescent="0.3">
      <c r="J808" s="44"/>
    </row>
    <row r="809" spans="10:10" ht="18.75" customHeight="1" x14ac:dyDescent="0.3">
      <c r="J809" s="44"/>
    </row>
    <row r="810" spans="10:10" ht="18.75" customHeight="1" x14ac:dyDescent="0.3">
      <c r="J810" s="44"/>
    </row>
    <row r="811" spans="10:10" ht="18.75" customHeight="1" x14ac:dyDescent="0.3">
      <c r="J811" s="44"/>
    </row>
    <row r="812" spans="10:10" ht="18.75" customHeight="1" x14ac:dyDescent="0.3">
      <c r="J812" s="44"/>
    </row>
    <row r="813" spans="10:10" ht="18.75" customHeight="1" x14ac:dyDescent="0.3">
      <c r="J813" s="44"/>
    </row>
    <row r="814" spans="10:10" ht="18.75" customHeight="1" x14ac:dyDescent="0.3">
      <c r="J814" s="44"/>
    </row>
    <row r="815" spans="10:10" ht="18.75" customHeight="1" x14ac:dyDescent="0.3">
      <c r="J815" s="44"/>
    </row>
    <row r="816" spans="10:10" ht="18.75" customHeight="1" x14ac:dyDescent="0.3">
      <c r="J816" s="44"/>
    </row>
    <row r="817" spans="10:10" ht="18.75" customHeight="1" x14ac:dyDescent="0.3">
      <c r="J817" s="44"/>
    </row>
    <row r="818" spans="10:10" ht="18.75" customHeight="1" x14ac:dyDescent="0.3">
      <c r="J818" s="44"/>
    </row>
    <row r="819" spans="10:10" ht="18.75" customHeight="1" x14ac:dyDescent="0.3">
      <c r="J819" s="44"/>
    </row>
    <row r="820" spans="10:10" ht="18.75" customHeight="1" x14ac:dyDescent="0.3">
      <c r="J820" s="44"/>
    </row>
    <row r="821" spans="10:10" ht="18.75" customHeight="1" x14ac:dyDescent="0.3">
      <c r="J821" s="44"/>
    </row>
    <row r="822" spans="10:10" ht="18.75" customHeight="1" x14ac:dyDescent="0.3">
      <c r="J822" s="44"/>
    </row>
    <row r="823" spans="10:10" ht="18.75" customHeight="1" x14ac:dyDescent="0.3">
      <c r="J823" s="44"/>
    </row>
    <row r="824" spans="10:10" ht="18.75" customHeight="1" x14ac:dyDescent="0.3">
      <c r="J824" s="44"/>
    </row>
    <row r="825" spans="10:10" ht="18.75" customHeight="1" x14ac:dyDescent="0.3">
      <c r="J825" s="44"/>
    </row>
    <row r="826" spans="10:10" ht="18.75" customHeight="1" x14ac:dyDescent="0.3">
      <c r="J826" s="44"/>
    </row>
    <row r="827" spans="10:10" ht="18.75" customHeight="1" x14ac:dyDescent="0.3">
      <c r="J827" s="44"/>
    </row>
    <row r="828" spans="10:10" ht="18.75" customHeight="1" x14ac:dyDescent="0.3">
      <c r="J828" s="44"/>
    </row>
    <row r="829" spans="10:10" ht="18.75" customHeight="1" x14ac:dyDescent="0.3">
      <c r="J829" s="44"/>
    </row>
    <row r="830" spans="10:10" ht="18.75" customHeight="1" x14ac:dyDescent="0.3">
      <c r="J830" s="44"/>
    </row>
    <row r="831" spans="10:10" ht="18.75" customHeight="1" x14ac:dyDescent="0.3">
      <c r="J831" s="44"/>
    </row>
    <row r="832" spans="10:10" ht="18.75" customHeight="1" x14ac:dyDescent="0.3">
      <c r="J832" s="44"/>
    </row>
    <row r="833" spans="10:10" ht="18.75" customHeight="1" x14ac:dyDescent="0.3">
      <c r="J833" s="44"/>
    </row>
    <row r="834" spans="10:10" ht="18.75" customHeight="1" x14ac:dyDescent="0.3">
      <c r="J834" s="44"/>
    </row>
    <row r="835" spans="10:10" ht="18.75" customHeight="1" x14ac:dyDescent="0.3">
      <c r="J835" s="44"/>
    </row>
    <row r="836" spans="10:10" ht="18.75" customHeight="1" x14ac:dyDescent="0.3">
      <c r="J836" s="44"/>
    </row>
    <row r="837" spans="10:10" ht="18.75" customHeight="1" x14ac:dyDescent="0.3">
      <c r="J837" s="44"/>
    </row>
    <row r="838" spans="10:10" ht="18.75" customHeight="1" x14ac:dyDescent="0.3">
      <c r="J838" s="44"/>
    </row>
    <row r="839" spans="10:10" ht="18.75" customHeight="1" x14ac:dyDescent="0.3">
      <c r="J839" s="44"/>
    </row>
    <row r="840" spans="10:10" ht="18.75" customHeight="1" x14ac:dyDescent="0.3">
      <c r="J840" s="44"/>
    </row>
    <row r="841" spans="10:10" ht="18.75" customHeight="1" x14ac:dyDescent="0.3">
      <c r="J841" s="44"/>
    </row>
    <row r="842" spans="10:10" ht="18.75" customHeight="1" x14ac:dyDescent="0.3">
      <c r="J842" s="44"/>
    </row>
    <row r="843" spans="10:10" ht="18.75" customHeight="1" x14ac:dyDescent="0.3">
      <c r="J843" s="44"/>
    </row>
    <row r="844" spans="10:10" ht="18.75" customHeight="1" x14ac:dyDescent="0.3">
      <c r="J844" s="44"/>
    </row>
    <row r="845" spans="10:10" ht="18.75" customHeight="1" x14ac:dyDescent="0.3">
      <c r="J845" s="44"/>
    </row>
    <row r="846" spans="10:10" ht="18.75" customHeight="1" x14ac:dyDescent="0.3">
      <c r="J846" s="44"/>
    </row>
    <row r="847" spans="10:10" ht="18.75" customHeight="1" x14ac:dyDescent="0.3">
      <c r="J847" s="44"/>
    </row>
    <row r="848" spans="10:10" ht="18.75" customHeight="1" x14ac:dyDescent="0.3">
      <c r="J848" s="44"/>
    </row>
    <row r="849" spans="10:10" ht="18.75" customHeight="1" x14ac:dyDescent="0.3">
      <c r="J849" s="44"/>
    </row>
    <row r="850" spans="10:10" ht="18.75" customHeight="1" x14ac:dyDescent="0.3">
      <c r="J850" s="44"/>
    </row>
    <row r="851" spans="10:10" ht="18.75" customHeight="1" x14ac:dyDescent="0.3">
      <c r="J851" s="44"/>
    </row>
    <row r="852" spans="10:10" ht="18.75" customHeight="1" x14ac:dyDescent="0.3">
      <c r="J852" s="44"/>
    </row>
    <row r="853" spans="10:10" ht="18.75" customHeight="1" x14ac:dyDescent="0.3">
      <c r="J853" s="44"/>
    </row>
    <row r="854" spans="10:10" ht="18.75" customHeight="1" x14ac:dyDescent="0.3">
      <c r="J854" s="44"/>
    </row>
    <row r="855" spans="10:10" ht="18.75" customHeight="1" x14ac:dyDescent="0.3">
      <c r="J855" s="44"/>
    </row>
    <row r="856" spans="10:10" ht="18.75" customHeight="1" x14ac:dyDescent="0.3">
      <c r="J856" s="44"/>
    </row>
    <row r="857" spans="10:10" ht="18.75" customHeight="1" x14ac:dyDescent="0.3">
      <c r="J857" s="44"/>
    </row>
    <row r="858" spans="10:10" ht="18.75" customHeight="1" x14ac:dyDescent="0.3">
      <c r="J858" s="44"/>
    </row>
    <row r="859" spans="10:10" ht="18.75" customHeight="1" x14ac:dyDescent="0.3">
      <c r="J859" s="44"/>
    </row>
    <row r="860" spans="10:10" ht="18.75" customHeight="1" x14ac:dyDescent="0.3">
      <c r="J860" s="44"/>
    </row>
    <row r="861" spans="10:10" ht="18.75" customHeight="1" x14ac:dyDescent="0.3">
      <c r="J861" s="44"/>
    </row>
    <row r="862" spans="10:10" ht="18.75" customHeight="1" x14ac:dyDescent="0.3">
      <c r="J862" s="44"/>
    </row>
    <row r="863" spans="10:10" ht="18.75" customHeight="1" x14ac:dyDescent="0.3">
      <c r="J863" s="44"/>
    </row>
    <row r="864" spans="10:10" ht="18.75" customHeight="1" x14ac:dyDescent="0.3">
      <c r="J864" s="44"/>
    </row>
    <row r="865" spans="10:10" ht="18.75" customHeight="1" x14ac:dyDescent="0.3">
      <c r="J865" s="44"/>
    </row>
    <row r="866" spans="10:10" ht="18.75" customHeight="1" x14ac:dyDescent="0.3">
      <c r="J866" s="44"/>
    </row>
    <row r="867" spans="10:10" ht="18.75" customHeight="1" x14ac:dyDescent="0.3">
      <c r="J867" s="44"/>
    </row>
    <row r="868" spans="10:10" ht="18.75" customHeight="1" x14ac:dyDescent="0.3">
      <c r="J868" s="44"/>
    </row>
    <row r="869" spans="10:10" ht="18.75" customHeight="1" x14ac:dyDescent="0.3">
      <c r="J869" s="44"/>
    </row>
    <row r="870" spans="10:10" ht="18.75" customHeight="1" x14ac:dyDescent="0.3">
      <c r="J870" s="44"/>
    </row>
    <row r="871" spans="10:10" ht="18.75" customHeight="1" x14ac:dyDescent="0.3">
      <c r="J871" s="44"/>
    </row>
    <row r="872" spans="10:10" ht="18.75" customHeight="1" x14ac:dyDescent="0.3">
      <c r="J872" s="44"/>
    </row>
    <row r="873" spans="10:10" ht="18.75" customHeight="1" x14ac:dyDescent="0.3">
      <c r="J873" s="44"/>
    </row>
    <row r="874" spans="10:10" ht="18.75" customHeight="1" x14ac:dyDescent="0.3">
      <c r="J874" s="44"/>
    </row>
    <row r="875" spans="10:10" ht="18.75" customHeight="1" x14ac:dyDescent="0.3">
      <c r="J875" s="44"/>
    </row>
    <row r="876" spans="10:10" ht="18.75" customHeight="1" x14ac:dyDescent="0.3">
      <c r="J876" s="44"/>
    </row>
    <row r="877" spans="10:10" ht="18.75" customHeight="1" x14ac:dyDescent="0.3">
      <c r="J877" s="44"/>
    </row>
    <row r="878" spans="10:10" ht="18.75" customHeight="1" x14ac:dyDescent="0.3">
      <c r="J878" s="44"/>
    </row>
    <row r="879" spans="10:10" ht="18.75" customHeight="1" x14ac:dyDescent="0.3">
      <c r="J879" s="44"/>
    </row>
    <row r="880" spans="10:10" ht="18.75" customHeight="1" x14ac:dyDescent="0.3">
      <c r="J880" s="44"/>
    </row>
    <row r="881" spans="10:10" ht="18.75" customHeight="1" x14ac:dyDescent="0.3">
      <c r="J881" s="44"/>
    </row>
    <row r="882" spans="10:10" ht="18.75" customHeight="1" x14ac:dyDescent="0.3">
      <c r="J882" s="44"/>
    </row>
    <row r="883" spans="10:10" ht="18.75" customHeight="1" x14ac:dyDescent="0.3">
      <c r="J883" s="44"/>
    </row>
    <row r="884" spans="10:10" ht="18.75" customHeight="1" x14ac:dyDescent="0.3">
      <c r="J884" s="44"/>
    </row>
    <row r="885" spans="10:10" ht="18.75" customHeight="1" x14ac:dyDescent="0.3">
      <c r="J885" s="44"/>
    </row>
    <row r="886" spans="10:10" ht="18.75" customHeight="1" x14ac:dyDescent="0.3">
      <c r="J886" s="44"/>
    </row>
    <row r="887" spans="10:10" ht="18.75" customHeight="1" x14ac:dyDescent="0.3">
      <c r="J887" s="44"/>
    </row>
    <row r="888" spans="10:10" ht="18.75" customHeight="1" x14ac:dyDescent="0.3">
      <c r="J888" s="44"/>
    </row>
    <row r="889" spans="10:10" ht="18.75" customHeight="1" x14ac:dyDescent="0.3">
      <c r="J889" s="44"/>
    </row>
    <row r="890" spans="10:10" ht="18.75" customHeight="1" x14ac:dyDescent="0.3">
      <c r="J890" s="44"/>
    </row>
    <row r="891" spans="10:10" ht="18.75" customHeight="1" x14ac:dyDescent="0.3">
      <c r="J891" s="44"/>
    </row>
    <row r="892" spans="10:10" ht="18.75" customHeight="1" x14ac:dyDescent="0.3">
      <c r="J892" s="44"/>
    </row>
    <row r="893" spans="10:10" ht="18.75" customHeight="1" x14ac:dyDescent="0.3">
      <c r="J893" s="44"/>
    </row>
    <row r="894" spans="10:10" ht="18.75" customHeight="1" x14ac:dyDescent="0.3">
      <c r="J894" s="44"/>
    </row>
    <row r="895" spans="10:10" ht="18.75" customHeight="1" x14ac:dyDescent="0.3">
      <c r="J895" s="44"/>
    </row>
    <row r="896" spans="10:10" ht="18.75" customHeight="1" x14ac:dyDescent="0.3">
      <c r="J896" s="44"/>
    </row>
    <row r="897" spans="10:10" ht="18.75" customHeight="1" x14ac:dyDescent="0.3">
      <c r="J897" s="44"/>
    </row>
    <row r="898" spans="10:10" ht="18.75" customHeight="1" x14ac:dyDescent="0.3">
      <c r="J898" s="44"/>
    </row>
    <row r="899" spans="10:10" ht="18.75" customHeight="1" x14ac:dyDescent="0.3">
      <c r="J899" s="44"/>
    </row>
    <row r="900" spans="10:10" ht="18.75" customHeight="1" x14ac:dyDescent="0.3">
      <c r="J900" s="44"/>
    </row>
    <row r="901" spans="10:10" ht="18.75" customHeight="1" x14ac:dyDescent="0.3">
      <c r="J901" s="44"/>
    </row>
    <row r="902" spans="10:10" ht="18.75" customHeight="1" x14ac:dyDescent="0.3">
      <c r="J902" s="44"/>
    </row>
    <row r="903" spans="10:10" ht="18.75" customHeight="1" x14ac:dyDescent="0.3">
      <c r="J903" s="44"/>
    </row>
    <row r="904" spans="10:10" ht="18.75" customHeight="1" x14ac:dyDescent="0.3">
      <c r="J904" s="44"/>
    </row>
    <row r="905" spans="10:10" ht="18.75" customHeight="1" x14ac:dyDescent="0.3">
      <c r="J905" s="44"/>
    </row>
    <row r="906" spans="10:10" ht="18.75" customHeight="1" x14ac:dyDescent="0.3">
      <c r="J906" s="44"/>
    </row>
    <row r="907" spans="10:10" ht="18.75" customHeight="1" x14ac:dyDescent="0.3">
      <c r="J907" s="44"/>
    </row>
    <row r="908" spans="10:10" ht="18.75" customHeight="1" x14ac:dyDescent="0.3">
      <c r="J908" s="44"/>
    </row>
    <row r="909" spans="10:10" ht="18.75" customHeight="1" x14ac:dyDescent="0.3">
      <c r="J909" s="44"/>
    </row>
    <row r="910" spans="10:10" ht="18.75" customHeight="1" x14ac:dyDescent="0.3">
      <c r="J910" s="44"/>
    </row>
    <row r="911" spans="10:10" ht="18.75" customHeight="1" x14ac:dyDescent="0.3">
      <c r="J911" s="44"/>
    </row>
    <row r="912" spans="10:10" ht="18.75" customHeight="1" x14ac:dyDescent="0.3">
      <c r="J912" s="44"/>
    </row>
    <row r="913" spans="10:10" ht="18.75" customHeight="1" x14ac:dyDescent="0.3">
      <c r="J913" s="44"/>
    </row>
    <row r="914" spans="10:10" ht="18.75" customHeight="1" x14ac:dyDescent="0.3">
      <c r="J914" s="44"/>
    </row>
    <row r="915" spans="10:10" ht="18.75" customHeight="1" x14ac:dyDescent="0.3">
      <c r="J915" s="44"/>
    </row>
    <row r="916" spans="10:10" ht="18.75" customHeight="1" x14ac:dyDescent="0.3">
      <c r="J916" s="44"/>
    </row>
    <row r="917" spans="10:10" ht="18.75" customHeight="1" x14ac:dyDescent="0.3">
      <c r="J917" s="44"/>
    </row>
    <row r="918" spans="10:10" ht="18.75" customHeight="1" x14ac:dyDescent="0.3">
      <c r="J918" s="44"/>
    </row>
    <row r="919" spans="10:10" ht="18.75" customHeight="1" x14ac:dyDescent="0.3">
      <c r="J919" s="44"/>
    </row>
    <row r="920" spans="10:10" ht="18.75" customHeight="1" x14ac:dyDescent="0.3">
      <c r="J920" s="44"/>
    </row>
    <row r="921" spans="10:10" ht="18.75" customHeight="1" x14ac:dyDescent="0.3">
      <c r="J921" s="44"/>
    </row>
    <row r="922" spans="10:10" ht="18.75" customHeight="1" x14ac:dyDescent="0.3">
      <c r="J922" s="44"/>
    </row>
    <row r="923" spans="10:10" ht="18.75" customHeight="1" x14ac:dyDescent="0.3">
      <c r="J923" s="44"/>
    </row>
    <row r="924" spans="10:10" ht="18.75" customHeight="1" x14ac:dyDescent="0.3">
      <c r="J924" s="44"/>
    </row>
    <row r="925" spans="10:10" ht="18.75" customHeight="1" x14ac:dyDescent="0.3">
      <c r="J925" s="44"/>
    </row>
    <row r="926" spans="10:10" ht="18.75" customHeight="1" x14ac:dyDescent="0.3">
      <c r="J926" s="44"/>
    </row>
    <row r="927" spans="10:10" ht="18.75" customHeight="1" x14ac:dyDescent="0.3">
      <c r="J927" s="44"/>
    </row>
    <row r="928" spans="10:10" ht="18.75" customHeight="1" x14ac:dyDescent="0.3">
      <c r="J928" s="44"/>
    </row>
    <row r="929" spans="10:10" ht="18.75" customHeight="1" x14ac:dyDescent="0.3">
      <c r="J929" s="44"/>
    </row>
    <row r="930" spans="10:10" ht="18.75" customHeight="1" x14ac:dyDescent="0.3">
      <c r="J930" s="44"/>
    </row>
    <row r="931" spans="10:10" ht="18.75" customHeight="1" x14ac:dyDescent="0.3">
      <c r="J931" s="44"/>
    </row>
    <row r="932" spans="10:10" ht="18.75" customHeight="1" x14ac:dyDescent="0.3">
      <c r="J932" s="44"/>
    </row>
    <row r="933" spans="10:10" ht="18.75" customHeight="1" x14ac:dyDescent="0.3">
      <c r="J933" s="44"/>
    </row>
    <row r="934" spans="10:10" ht="18.75" customHeight="1" x14ac:dyDescent="0.3">
      <c r="J934" s="44"/>
    </row>
    <row r="935" spans="10:10" ht="18.75" customHeight="1" x14ac:dyDescent="0.3">
      <c r="J935" s="44"/>
    </row>
    <row r="936" spans="10:10" ht="18.75" customHeight="1" x14ac:dyDescent="0.3">
      <c r="J936" s="44"/>
    </row>
    <row r="937" spans="10:10" ht="18.75" customHeight="1" x14ac:dyDescent="0.3">
      <c r="J937" s="44"/>
    </row>
    <row r="938" spans="10:10" ht="18.75" customHeight="1" x14ac:dyDescent="0.3">
      <c r="J938" s="44"/>
    </row>
    <row r="939" spans="10:10" ht="18.75" customHeight="1" x14ac:dyDescent="0.3">
      <c r="J939" s="44"/>
    </row>
    <row r="940" spans="10:10" ht="18.75" customHeight="1" x14ac:dyDescent="0.3">
      <c r="J940" s="44"/>
    </row>
    <row r="941" spans="10:10" ht="18.75" customHeight="1" x14ac:dyDescent="0.3">
      <c r="J941" s="44"/>
    </row>
    <row r="942" spans="10:10" ht="18.75" customHeight="1" x14ac:dyDescent="0.3">
      <c r="J942" s="44"/>
    </row>
    <row r="943" spans="10:10" ht="18.75" customHeight="1" x14ac:dyDescent="0.3">
      <c r="J943" s="44"/>
    </row>
    <row r="944" spans="10:10" ht="18.75" customHeight="1" x14ac:dyDescent="0.3">
      <c r="J944" s="44"/>
    </row>
    <row r="945" spans="10:10" ht="18.75" customHeight="1" x14ac:dyDescent="0.3">
      <c r="J945" s="44"/>
    </row>
    <row r="946" spans="10:10" ht="18.75" customHeight="1" x14ac:dyDescent="0.3">
      <c r="J946" s="44"/>
    </row>
    <row r="947" spans="10:10" ht="18.75" customHeight="1" x14ac:dyDescent="0.3">
      <c r="J947" s="44"/>
    </row>
    <row r="948" spans="10:10" ht="18.75" customHeight="1" x14ac:dyDescent="0.3">
      <c r="J948" s="44"/>
    </row>
    <row r="949" spans="10:10" ht="18.75" customHeight="1" x14ac:dyDescent="0.3">
      <c r="J949" s="44"/>
    </row>
    <row r="950" spans="10:10" ht="18.75" customHeight="1" x14ac:dyDescent="0.3">
      <c r="J950" s="44"/>
    </row>
    <row r="951" spans="10:10" ht="18.75" customHeight="1" x14ac:dyDescent="0.3">
      <c r="J951" s="44"/>
    </row>
    <row r="952" spans="10:10" ht="18.75" customHeight="1" x14ac:dyDescent="0.3">
      <c r="J952" s="44"/>
    </row>
    <row r="953" spans="10:10" ht="18.75" customHeight="1" x14ac:dyDescent="0.3">
      <c r="J953" s="44"/>
    </row>
    <row r="954" spans="10:10" ht="18.75" customHeight="1" x14ac:dyDescent="0.3">
      <c r="J954" s="44"/>
    </row>
    <row r="955" spans="10:10" ht="18.75" customHeight="1" x14ac:dyDescent="0.3">
      <c r="J955" s="44"/>
    </row>
    <row r="956" spans="10:10" ht="18.75" customHeight="1" x14ac:dyDescent="0.3">
      <c r="J956" s="44"/>
    </row>
    <row r="957" spans="10:10" ht="18.75" customHeight="1" x14ac:dyDescent="0.3">
      <c r="J957" s="44"/>
    </row>
    <row r="958" spans="10:10" ht="18.75" customHeight="1" x14ac:dyDescent="0.3">
      <c r="J958" s="44"/>
    </row>
    <row r="959" spans="10:10" ht="18.75" customHeight="1" x14ac:dyDescent="0.3">
      <c r="J959" s="44"/>
    </row>
    <row r="960" spans="10:10" ht="18.75" customHeight="1" x14ac:dyDescent="0.3">
      <c r="J960" s="44"/>
    </row>
    <row r="961" spans="10:10" ht="18.75" customHeight="1" x14ac:dyDescent="0.3">
      <c r="J961" s="44"/>
    </row>
    <row r="962" spans="10:10" ht="18.75" customHeight="1" x14ac:dyDescent="0.3">
      <c r="J962" s="44"/>
    </row>
    <row r="963" spans="10:10" ht="18.75" customHeight="1" x14ac:dyDescent="0.3">
      <c r="J963" s="44"/>
    </row>
    <row r="964" spans="10:10" ht="18.75" customHeight="1" x14ac:dyDescent="0.3">
      <c r="J964" s="44"/>
    </row>
    <row r="965" spans="10:10" ht="18.75" customHeight="1" x14ac:dyDescent="0.3">
      <c r="J965" s="44"/>
    </row>
    <row r="966" spans="10:10" ht="18.75" customHeight="1" x14ac:dyDescent="0.3">
      <c r="J966" s="44"/>
    </row>
    <row r="967" spans="10:10" ht="18.75" customHeight="1" x14ac:dyDescent="0.3">
      <c r="J967" s="44"/>
    </row>
    <row r="968" spans="10:10" ht="18.75" customHeight="1" x14ac:dyDescent="0.3">
      <c r="J968" s="44"/>
    </row>
    <row r="969" spans="10:10" ht="18.75" customHeight="1" x14ac:dyDescent="0.3">
      <c r="J969" s="44"/>
    </row>
    <row r="970" spans="10:10" ht="18.75" customHeight="1" x14ac:dyDescent="0.3">
      <c r="J970" s="44"/>
    </row>
    <row r="971" spans="10:10" ht="18.75" customHeight="1" x14ac:dyDescent="0.3">
      <c r="J971" s="44"/>
    </row>
    <row r="972" spans="10:10" ht="18.75" customHeight="1" x14ac:dyDescent="0.3">
      <c r="J972" s="44"/>
    </row>
    <row r="973" spans="10:10" ht="18.75" customHeight="1" x14ac:dyDescent="0.3">
      <c r="J973" s="44"/>
    </row>
    <row r="974" spans="10:10" ht="18.75" customHeight="1" x14ac:dyDescent="0.3">
      <c r="J974" s="44"/>
    </row>
    <row r="975" spans="10:10" ht="18.75" customHeight="1" x14ac:dyDescent="0.3">
      <c r="J975" s="44"/>
    </row>
    <row r="976" spans="10:10" ht="18.75" customHeight="1" x14ac:dyDescent="0.3">
      <c r="J976" s="44"/>
    </row>
    <row r="977" spans="10:10" ht="18.75" customHeight="1" x14ac:dyDescent="0.3">
      <c r="J977" s="44"/>
    </row>
    <row r="978" spans="10:10" ht="18.75" customHeight="1" x14ac:dyDescent="0.3">
      <c r="J978" s="44"/>
    </row>
    <row r="979" spans="10:10" ht="18.75" customHeight="1" x14ac:dyDescent="0.3">
      <c r="J979" s="44"/>
    </row>
    <row r="980" spans="10:10" ht="18.75" customHeight="1" x14ac:dyDescent="0.3">
      <c r="J980" s="44"/>
    </row>
    <row r="981" spans="10:10" ht="18.75" customHeight="1" x14ac:dyDescent="0.3">
      <c r="J981" s="44"/>
    </row>
    <row r="982" spans="10:10" ht="18.75" customHeight="1" x14ac:dyDescent="0.3">
      <c r="J982" s="44"/>
    </row>
    <row r="983" spans="10:10" ht="18.75" customHeight="1" x14ac:dyDescent="0.3">
      <c r="J983" s="44"/>
    </row>
    <row r="984" spans="10:10" ht="18.75" customHeight="1" x14ac:dyDescent="0.3">
      <c r="J984" s="44"/>
    </row>
    <row r="985" spans="10:10" ht="18.75" customHeight="1" x14ac:dyDescent="0.3">
      <c r="J985" s="44"/>
    </row>
    <row r="986" spans="10:10" ht="18.75" customHeight="1" x14ac:dyDescent="0.3">
      <c r="J986" s="44"/>
    </row>
    <row r="987" spans="10:10" ht="18.75" customHeight="1" x14ac:dyDescent="0.3">
      <c r="J987" s="44"/>
    </row>
    <row r="988" spans="10:10" ht="18.75" customHeight="1" x14ac:dyDescent="0.3">
      <c r="J988" s="44"/>
    </row>
    <row r="989" spans="10:10" ht="18.75" customHeight="1" x14ac:dyDescent="0.3">
      <c r="J989" s="44"/>
    </row>
    <row r="990" spans="10:10" ht="18.75" customHeight="1" x14ac:dyDescent="0.3">
      <c r="J990" s="44"/>
    </row>
    <row r="991" spans="10:10" ht="18.75" customHeight="1" x14ac:dyDescent="0.3">
      <c r="J991" s="44"/>
    </row>
    <row r="992" spans="10:10" ht="18.75" customHeight="1" x14ac:dyDescent="0.3">
      <c r="J992" s="44"/>
    </row>
    <row r="993" spans="10:10" ht="18.75" customHeight="1" x14ac:dyDescent="0.3">
      <c r="J993" s="44"/>
    </row>
    <row r="994" spans="10:10" ht="18.75" customHeight="1" x14ac:dyDescent="0.3">
      <c r="J994" s="44"/>
    </row>
    <row r="995" spans="10:10" ht="18.75" customHeight="1" x14ac:dyDescent="0.3">
      <c r="J995" s="44"/>
    </row>
    <row r="996" spans="10:10" ht="18.75" customHeight="1" x14ac:dyDescent="0.3">
      <c r="J996" s="44"/>
    </row>
    <row r="997" spans="10:10" ht="18.75" customHeight="1" x14ac:dyDescent="0.3">
      <c r="J997" s="44"/>
    </row>
    <row r="998" spans="10:10" ht="18.75" customHeight="1" x14ac:dyDescent="0.3">
      <c r="J998" s="44"/>
    </row>
    <row r="999" spans="10:10" ht="18.75" customHeight="1" x14ac:dyDescent="0.3">
      <c r="J999" s="44"/>
    </row>
    <row r="1000" spans="10:10" ht="18.75" customHeight="1" x14ac:dyDescent="0.3">
      <c r="J1000" s="44"/>
    </row>
    <row r="1001" spans="10:10" ht="18.75" customHeight="1" x14ac:dyDescent="0.3">
      <c r="J1001" s="44"/>
    </row>
    <row r="1002" spans="10:10" ht="18.75" customHeight="1" x14ac:dyDescent="0.3">
      <c r="J1002" s="44"/>
    </row>
  </sheetData>
  <mergeCells count="1">
    <mergeCell ref="A1:L1"/>
  </mergeCells>
  <pageMargins left="0.70866141732283472" right="0.70866141732283472" top="0.74803149606299213" bottom="0.74803149606299213" header="0" footer="0"/>
  <pageSetup scale="67" orientation="landscape" r:id="rId1"/>
  <headerFooter>
    <oddFooter>&amp;P. oldal, összesen: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999FF"/>
  </sheetPr>
  <dimension ref="A1:C1000"/>
  <sheetViews>
    <sheetView view="pageLayout" zoomScaleNormal="100" workbookViewId="0">
      <selection activeCell="C23" sqref="C23"/>
    </sheetView>
  </sheetViews>
  <sheetFormatPr defaultColWidth="14.42578125" defaultRowHeight="15" customHeight="1" x14ac:dyDescent="0.2"/>
  <cols>
    <col min="1" max="1" width="12.85546875" customWidth="1"/>
    <col min="2" max="2" width="71" customWidth="1"/>
    <col min="3" max="3" width="16.28515625" customWidth="1"/>
    <col min="4" max="26" width="8" customWidth="1"/>
  </cols>
  <sheetData>
    <row r="1" spans="1:3" ht="12.75" customHeight="1" x14ac:dyDescent="0.2"/>
    <row r="2" spans="1:3" ht="18.75" customHeight="1" x14ac:dyDescent="0.3">
      <c r="B2" s="298" t="s">
        <v>403</v>
      </c>
      <c r="C2" s="284"/>
    </row>
    <row r="3" spans="1:3" ht="12.75" customHeight="1" x14ac:dyDescent="0.2">
      <c r="B3" s="65"/>
      <c r="C3" s="63"/>
    </row>
    <row r="4" spans="1:3" ht="12.75" customHeight="1" x14ac:dyDescent="0.2">
      <c r="B4" s="65"/>
      <c r="C4" s="63" t="s">
        <v>239</v>
      </c>
    </row>
    <row r="5" spans="1:3" ht="25.5" customHeight="1" thickBot="1" x14ac:dyDescent="0.25">
      <c r="A5" s="174" t="s">
        <v>240</v>
      </c>
      <c r="B5" s="175" t="s">
        <v>241</v>
      </c>
      <c r="C5" s="176" t="s">
        <v>404</v>
      </c>
    </row>
    <row r="6" spans="1:3" ht="15" customHeight="1" x14ac:dyDescent="0.25">
      <c r="A6" s="299">
        <v>1</v>
      </c>
      <c r="B6" s="177" t="s">
        <v>242</v>
      </c>
      <c r="C6" s="178">
        <f>SUM(C7)</f>
        <v>0</v>
      </c>
    </row>
    <row r="7" spans="1:3" ht="12.75" customHeight="1" thickBot="1" x14ac:dyDescent="0.25">
      <c r="A7" s="300"/>
      <c r="B7" s="179" t="s">
        <v>243</v>
      </c>
      <c r="C7" s="180">
        <v>0</v>
      </c>
    </row>
    <row r="8" spans="1:3" ht="15" customHeight="1" x14ac:dyDescent="0.25">
      <c r="A8" s="299">
        <v>2</v>
      </c>
      <c r="B8" s="177" t="s">
        <v>244</v>
      </c>
      <c r="C8" s="178">
        <v>0</v>
      </c>
    </row>
    <row r="9" spans="1:3" ht="12.75" customHeight="1" thickBot="1" x14ac:dyDescent="0.25">
      <c r="A9" s="300"/>
      <c r="B9" s="179" t="s">
        <v>243</v>
      </c>
      <c r="C9" s="180">
        <v>0</v>
      </c>
    </row>
    <row r="10" spans="1:3" ht="15" customHeight="1" x14ac:dyDescent="0.25">
      <c r="A10" s="299">
        <v>3</v>
      </c>
      <c r="B10" s="177" t="s">
        <v>245</v>
      </c>
      <c r="C10" s="178">
        <f>SUM(C11)</f>
        <v>0</v>
      </c>
    </row>
    <row r="11" spans="1:3" ht="12.75" customHeight="1" thickBot="1" x14ac:dyDescent="0.25">
      <c r="A11" s="301"/>
      <c r="B11" s="179" t="s">
        <v>246</v>
      </c>
      <c r="C11" s="180">
        <v>0</v>
      </c>
    </row>
    <row r="12" spans="1:3" ht="15" customHeight="1" x14ac:dyDescent="0.25">
      <c r="A12" s="302">
        <v>4</v>
      </c>
      <c r="B12" s="177" t="s">
        <v>213</v>
      </c>
      <c r="C12" s="178">
        <v>247980065</v>
      </c>
    </row>
    <row r="13" spans="1:3" ht="15" customHeight="1" x14ac:dyDescent="0.2">
      <c r="A13" s="302"/>
      <c r="B13" s="181" t="s">
        <v>405</v>
      </c>
      <c r="C13" s="182">
        <v>2527324</v>
      </c>
    </row>
    <row r="14" spans="1:3" ht="15" customHeight="1" x14ac:dyDescent="0.2">
      <c r="A14" s="302"/>
      <c r="B14" s="271" t="s">
        <v>406</v>
      </c>
      <c r="C14" s="183">
        <v>4853190</v>
      </c>
    </row>
    <row r="15" spans="1:3" ht="15" customHeight="1" x14ac:dyDescent="0.2">
      <c r="A15" s="302"/>
      <c r="B15" s="272" t="s">
        <v>387</v>
      </c>
      <c r="C15" s="244">
        <v>40339638</v>
      </c>
    </row>
    <row r="16" spans="1:3" ht="15" customHeight="1" x14ac:dyDescent="0.2">
      <c r="A16" s="302"/>
      <c r="B16" s="273" t="s">
        <v>388</v>
      </c>
      <c r="C16" s="183">
        <v>2837517</v>
      </c>
    </row>
    <row r="17" spans="1:3" ht="15" customHeight="1" x14ac:dyDescent="0.2">
      <c r="A17" s="302"/>
      <c r="B17" s="273" t="s">
        <v>407</v>
      </c>
      <c r="C17" s="183">
        <v>20198864</v>
      </c>
    </row>
    <row r="18" spans="1:3" ht="15" customHeight="1" x14ac:dyDescent="0.2">
      <c r="A18" s="302"/>
      <c r="B18" s="273" t="s">
        <v>408</v>
      </c>
      <c r="C18" s="183">
        <v>4700000</v>
      </c>
    </row>
    <row r="19" spans="1:3" ht="15" customHeight="1" x14ac:dyDescent="0.2">
      <c r="A19" s="302"/>
      <c r="B19" s="273" t="s">
        <v>409</v>
      </c>
      <c r="C19" s="183">
        <v>4507270</v>
      </c>
    </row>
    <row r="20" spans="1:3" ht="15" customHeight="1" x14ac:dyDescent="0.2">
      <c r="A20" s="302"/>
      <c r="B20" s="274" t="s">
        <v>410</v>
      </c>
      <c r="C20" s="183">
        <v>156285551</v>
      </c>
    </row>
    <row r="21" spans="1:3" ht="15" customHeight="1" x14ac:dyDescent="0.2">
      <c r="A21" s="302"/>
      <c r="B21" s="181" t="s">
        <v>411</v>
      </c>
      <c r="C21" s="182">
        <v>10730711</v>
      </c>
    </row>
    <row r="22" spans="1:3" x14ac:dyDescent="0.2">
      <c r="A22" s="302"/>
      <c r="B22" s="271" t="s">
        <v>412</v>
      </c>
      <c r="C22" s="183">
        <v>1000000</v>
      </c>
    </row>
    <row r="23" spans="1:3" ht="15.75" customHeight="1" x14ac:dyDescent="0.2">
      <c r="A23" s="302"/>
      <c r="B23" s="272"/>
      <c r="C23" s="244"/>
    </row>
    <row r="24" spans="1:3" ht="12.75" customHeight="1" x14ac:dyDescent="0.2">
      <c r="A24" s="302"/>
      <c r="B24" s="273"/>
      <c r="C24" s="183"/>
    </row>
    <row r="25" spans="1:3" ht="12.75" customHeight="1" x14ac:dyDescent="0.2">
      <c r="A25" s="302"/>
      <c r="B25" s="273"/>
      <c r="C25" s="183"/>
    </row>
    <row r="26" spans="1:3" ht="12.75" customHeight="1" x14ac:dyDescent="0.2"/>
    <row r="27" spans="1:3" ht="12.75" customHeight="1" x14ac:dyDescent="0.2"/>
    <row r="28" spans="1:3" ht="12.75" customHeight="1" x14ac:dyDescent="0.2"/>
    <row r="29" spans="1:3" ht="12.75" customHeight="1" x14ac:dyDescent="0.2"/>
    <row r="30" spans="1:3" ht="12.75" customHeight="1" x14ac:dyDescent="0.2"/>
    <row r="31" spans="1:3" ht="12.75" customHeight="1" x14ac:dyDescent="0.2"/>
    <row r="32" spans="1:3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5">
    <mergeCell ref="B2:C2"/>
    <mergeCell ref="A6:A7"/>
    <mergeCell ref="A8:A9"/>
    <mergeCell ref="A10:A11"/>
    <mergeCell ref="A12:A25"/>
  </mergeCells>
  <pageMargins left="0.70866141732283472" right="0.70866141732283472" top="0.74803149606299213" bottom="0.74803149606299213" header="0" footer="0"/>
  <pageSetup orientation="landscape" r:id="rId1"/>
  <headerFooter>
    <oddFooter>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7"/>
  <sheetViews>
    <sheetView view="pageLayout" topLeftCell="A7" zoomScaleNormal="100" workbookViewId="0">
      <selection activeCell="D9" sqref="D9"/>
    </sheetView>
  </sheetViews>
  <sheetFormatPr defaultColWidth="14.42578125" defaultRowHeight="15" customHeight="1" x14ac:dyDescent="0.2"/>
  <cols>
    <col min="1" max="1" width="9.7109375" customWidth="1"/>
    <col min="2" max="2" width="61" customWidth="1"/>
    <col min="3" max="3" width="36.5703125" customWidth="1"/>
    <col min="4" max="4" width="22.5703125" style="144" customWidth="1"/>
    <col min="5" max="26" width="8" customWidth="1"/>
  </cols>
  <sheetData>
    <row r="1" spans="1:26" ht="32.25" customHeight="1" x14ac:dyDescent="0.2">
      <c r="A1" s="303" t="s">
        <v>413</v>
      </c>
      <c r="B1" s="284"/>
      <c r="C1" s="284"/>
      <c r="D1" s="284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15" customHeight="1" x14ac:dyDescent="0.2">
      <c r="A2" s="24"/>
      <c r="B2" s="24"/>
      <c r="C2" s="24"/>
      <c r="D2" s="141" t="s">
        <v>247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5" customHeight="1" x14ac:dyDescent="0.2">
      <c r="A3" s="24"/>
      <c r="B3" s="24"/>
      <c r="C3" s="24"/>
      <c r="D3" s="141" t="s">
        <v>248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5.75" customHeight="1" x14ac:dyDescent="0.2">
      <c r="A4" s="66" t="s">
        <v>240</v>
      </c>
      <c r="B4" s="66" t="s">
        <v>249</v>
      </c>
      <c r="C4" s="66" t="s">
        <v>250</v>
      </c>
      <c r="D4" s="142" t="s">
        <v>251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7.25" customHeight="1" thickTop="1" thickBot="1" x14ac:dyDescent="0.3">
      <c r="A5" s="135">
        <v>1</v>
      </c>
      <c r="B5" s="67" t="s">
        <v>252</v>
      </c>
      <c r="C5" s="68">
        <v>450878</v>
      </c>
      <c r="D5" s="69">
        <v>35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17.25" customHeight="1" thickTop="1" thickBot="1" x14ac:dyDescent="0.3">
      <c r="A6" s="304">
        <v>2</v>
      </c>
      <c r="B6" s="67" t="s">
        <v>266</v>
      </c>
      <c r="C6" s="304">
        <v>814043</v>
      </c>
      <c r="D6" s="143">
        <v>7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31.5" customHeight="1" x14ac:dyDescent="0.2">
      <c r="A7" s="305"/>
      <c r="B7" s="88" t="s">
        <v>208</v>
      </c>
      <c r="C7" s="305"/>
      <c r="D7" s="81">
        <v>7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6.5" customHeight="1" x14ac:dyDescent="0.25">
      <c r="A8" s="68">
        <v>3</v>
      </c>
      <c r="B8" s="91" t="s">
        <v>280</v>
      </c>
      <c r="C8" s="304">
        <v>672308</v>
      </c>
      <c r="D8" s="143">
        <v>21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16.5" customHeight="1" thickBot="1" x14ac:dyDescent="0.25">
      <c r="A9" s="95"/>
      <c r="B9" s="66" t="s">
        <v>282</v>
      </c>
      <c r="C9" s="305"/>
      <c r="D9" s="81">
        <v>21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6.5" customHeight="1" thickTop="1" x14ac:dyDescent="0.25">
      <c r="A10" s="68">
        <v>4</v>
      </c>
      <c r="B10" s="91" t="s">
        <v>285</v>
      </c>
      <c r="C10" s="304">
        <v>837084</v>
      </c>
      <c r="D10" s="143">
        <v>8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5.75" customHeight="1" thickBot="1" x14ac:dyDescent="0.25">
      <c r="A11" s="165"/>
      <c r="B11" s="166" t="s">
        <v>288</v>
      </c>
      <c r="C11" s="306"/>
      <c r="D11" s="167">
        <v>8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9.5" customHeight="1" thickBot="1" x14ac:dyDescent="0.35">
      <c r="A12" s="315" t="s">
        <v>291</v>
      </c>
      <c r="B12" s="316"/>
      <c r="C12" s="317"/>
      <c r="D12" s="164">
        <f>SUM(D5+D6+D8+D10)</f>
        <v>71</v>
      </c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</row>
    <row r="13" spans="1:26" ht="13.5" customHeight="1" thickTop="1" x14ac:dyDescent="0.2"/>
    <row r="14" spans="1:26" ht="16.5" customHeight="1" x14ac:dyDescent="0.25">
      <c r="A14" s="323" t="s">
        <v>293</v>
      </c>
      <c r="B14" s="324"/>
      <c r="C14" s="324"/>
      <c r="D14" s="324"/>
    </row>
    <row r="15" spans="1:26" ht="17.25" customHeight="1" x14ac:dyDescent="0.25">
      <c r="A15" s="325">
        <v>1</v>
      </c>
      <c r="B15" s="67" t="s">
        <v>294</v>
      </c>
      <c r="C15" s="113">
        <v>450878</v>
      </c>
      <c r="D15" s="69">
        <f>SUM(D16:D25)</f>
        <v>35</v>
      </c>
    </row>
    <row r="16" spans="1:26" ht="33.75" customHeight="1" x14ac:dyDescent="0.2">
      <c r="A16" s="307"/>
      <c r="B16" s="70" t="s">
        <v>253</v>
      </c>
      <c r="C16" s="116" t="s">
        <v>295</v>
      </c>
      <c r="D16" s="71">
        <v>1</v>
      </c>
    </row>
    <row r="17" spans="1:4" ht="15" customHeight="1" x14ac:dyDescent="0.2">
      <c r="A17" s="307"/>
      <c r="B17" s="136" t="s">
        <v>254</v>
      </c>
      <c r="C17" s="116" t="s">
        <v>296</v>
      </c>
      <c r="D17" s="73">
        <v>25</v>
      </c>
    </row>
    <row r="18" spans="1:4" ht="15" customHeight="1" x14ac:dyDescent="0.2">
      <c r="A18" s="326"/>
      <c r="B18" s="24" t="s">
        <v>418</v>
      </c>
      <c r="C18" s="277" t="s">
        <v>419</v>
      </c>
      <c r="D18" s="76">
        <v>1</v>
      </c>
    </row>
    <row r="19" spans="1:4" ht="15" customHeight="1" x14ac:dyDescent="0.2">
      <c r="A19" s="326"/>
      <c r="B19" s="24" t="s">
        <v>414</v>
      </c>
      <c r="C19" s="277" t="s">
        <v>415</v>
      </c>
      <c r="D19" s="76">
        <v>0.5</v>
      </c>
    </row>
    <row r="20" spans="1:4" ht="15" customHeight="1" x14ac:dyDescent="0.2">
      <c r="A20" s="326"/>
      <c r="B20" s="24" t="s">
        <v>420</v>
      </c>
      <c r="C20" s="277" t="s">
        <v>419</v>
      </c>
      <c r="D20" s="76">
        <v>2</v>
      </c>
    </row>
    <row r="21" spans="1:4" ht="15" customHeight="1" x14ac:dyDescent="0.2">
      <c r="A21" s="326"/>
      <c r="B21" s="24" t="s">
        <v>416</v>
      </c>
      <c r="C21" s="277" t="s">
        <v>417</v>
      </c>
      <c r="D21" s="76">
        <v>1.25</v>
      </c>
    </row>
    <row r="22" spans="1:4" ht="15" customHeight="1" x14ac:dyDescent="0.2">
      <c r="A22" s="326"/>
      <c r="B22" s="265" t="s">
        <v>232</v>
      </c>
      <c r="C22" s="137" t="s">
        <v>297</v>
      </c>
      <c r="D22" s="76">
        <v>0.25</v>
      </c>
    </row>
    <row r="23" spans="1:4" ht="15.75" customHeight="1" x14ac:dyDescent="0.2">
      <c r="A23" s="326"/>
      <c r="B23" s="328" t="s">
        <v>236</v>
      </c>
      <c r="C23" s="148" t="s">
        <v>339</v>
      </c>
      <c r="D23" s="145">
        <v>1</v>
      </c>
    </row>
    <row r="24" spans="1:4" ht="15.75" customHeight="1" x14ac:dyDescent="0.2">
      <c r="A24" s="326"/>
      <c r="B24" s="329"/>
      <c r="C24" s="138" t="s">
        <v>340</v>
      </c>
      <c r="D24" s="146">
        <v>2</v>
      </c>
    </row>
    <row r="25" spans="1:4" ht="16.5" customHeight="1" thickBot="1" x14ac:dyDescent="0.25">
      <c r="A25" s="327"/>
      <c r="B25" s="149" t="s">
        <v>263</v>
      </c>
      <c r="C25" s="150" t="s">
        <v>298</v>
      </c>
      <c r="D25" s="151">
        <v>1</v>
      </c>
    </row>
    <row r="26" spans="1:4" ht="17.25" customHeight="1" thickTop="1" thickBot="1" x14ac:dyDescent="0.3">
      <c r="A26" s="304">
        <v>2</v>
      </c>
      <c r="B26" s="139" t="s">
        <v>299</v>
      </c>
      <c r="C26" s="140">
        <v>814043</v>
      </c>
      <c r="D26" s="147">
        <v>7</v>
      </c>
    </row>
    <row r="27" spans="1:4" ht="31.5" customHeight="1" thickTop="1" x14ac:dyDescent="0.2">
      <c r="A27" s="307"/>
      <c r="B27" s="321" t="s">
        <v>208</v>
      </c>
      <c r="C27" s="152" t="s">
        <v>341</v>
      </c>
      <c r="D27" s="153">
        <v>1</v>
      </c>
    </row>
    <row r="28" spans="1:4" ht="31.5" customHeight="1" thickBot="1" x14ac:dyDescent="0.25">
      <c r="A28" s="308"/>
      <c r="B28" s="322"/>
      <c r="C28" s="154" t="s">
        <v>342</v>
      </c>
      <c r="D28" s="155">
        <v>6</v>
      </c>
    </row>
    <row r="29" spans="1:4" ht="16.5" customHeight="1" thickTop="1" thickBot="1" x14ac:dyDescent="0.3">
      <c r="A29" s="68">
        <v>3</v>
      </c>
      <c r="B29" s="161" t="s">
        <v>300</v>
      </c>
      <c r="C29" s="162">
        <v>672308</v>
      </c>
      <c r="D29" s="163">
        <f>SUM(D30:D36)</f>
        <v>21</v>
      </c>
    </row>
    <row r="30" spans="1:4" ht="16.5" customHeight="1" thickTop="1" x14ac:dyDescent="0.2">
      <c r="A30" s="135"/>
      <c r="B30" s="309" t="s">
        <v>282</v>
      </c>
      <c r="C30" s="152" t="s">
        <v>343</v>
      </c>
      <c r="D30" s="71">
        <v>1</v>
      </c>
    </row>
    <row r="31" spans="1:4" ht="16.5" customHeight="1" x14ac:dyDescent="0.2">
      <c r="A31" s="135"/>
      <c r="B31" s="310"/>
      <c r="C31" s="152" t="s">
        <v>344</v>
      </c>
      <c r="D31" s="71">
        <v>1</v>
      </c>
    </row>
    <row r="32" spans="1:4" ht="16.5" customHeight="1" x14ac:dyDescent="0.2">
      <c r="A32" s="135"/>
      <c r="B32" s="310"/>
      <c r="C32" s="152" t="s">
        <v>301</v>
      </c>
      <c r="D32" s="71">
        <v>7</v>
      </c>
    </row>
    <row r="33" spans="1:26" ht="16.5" customHeight="1" x14ac:dyDescent="0.2">
      <c r="A33" s="135"/>
      <c r="B33" s="310"/>
      <c r="C33" s="152" t="s">
        <v>303</v>
      </c>
      <c r="D33" s="71">
        <v>1</v>
      </c>
    </row>
    <row r="34" spans="1:26" ht="16.5" customHeight="1" x14ac:dyDescent="0.2">
      <c r="A34" s="135"/>
      <c r="B34" s="310"/>
      <c r="C34" s="157" t="s">
        <v>302</v>
      </c>
      <c r="D34" s="156">
        <v>7</v>
      </c>
    </row>
    <row r="35" spans="1:26" ht="16.5" customHeight="1" x14ac:dyDescent="0.2">
      <c r="A35" s="135"/>
      <c r="B35" s="310"/>
      <c r="C35" s="275" t="s">
        <v>389</v>
      </c>
      <c r="D35" s="156">
        <v>3</v>
      </c>
    </row>
    <row r="36" spans="1:26" ht="16.5" customHeight="1" thickBot="1" x14ac:dyDescent="0.25">
      <c r="A36" s="160"/>
      <c r="B36" s="311"/>
      <c r="C36" s="158" t="s">
        <v>305</v>
      </c>
      <c r="D36" s="159">
        <v>1</v>
      </c>
    </row>
    <row r="37" spans="1:26" ht="17.25" thickTop="1" thickBot="1" x14ac:dyDescent="0.3">
      <c r="A37" s="238">
        <v>4</v>
      </c>
      <c r="B37" s="237" t="s">
        <v>285</v>
      </c>
      <c r="C37" s="235">
        <v>837084</v>
      </c>
      <c r="D37" s="240">
        <f>SUM(D38:D40)</f>
        <v>8</v>
      </c>
    </row>
    <row r="38" spans="1:26" ht="36" customHeight="1" thickTop="1" x14ac:dyDescent="0.2">
      <c r="A38" s="238"/>
      <c r="B38" s="312" t="s">
        <v>288</v>
      </c>
      <c r="C38" s="236" t="s">
        <v>343</v>
      </c>
      <c r="D38" s="145">
        <v>1</v>
      </c>
    </row>
    <row r="39" spans="1:26" ht="36" customHeight="1" x14ac:dyDescent="0.2">
      <c r="A39" s="238"/>
      <c r="B39" s="313"/>
      <c r="C39" s="236" t="s">
        <v>307</v>
      </c>
      <c r="D39" s="145">
        <v>2</v>
      </c>
    </row>
    <row r="40" spans="1:26" ht="16.5" customHeight="1" thickBot="1" x14ac:dyDescent="0.25">
      <c r="A40" s="239"/>
      <c r="B40" s="314"/>
      <c r="C40" s="150" t="s">
        <v>345</v>
      </c>
      <c r="D40" s="151">
        <v>5</v>
      </c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</row>
    <row r="41" spans="1:26" ht="20.25" customHeight="1" thickTop="1" thickBot="1" x14ac:dyDescent="0.35">
      <c r="A41" s="318" t="s">
        <v>291</v>
      </c>
      <c r="B41" s="319"/>
      <c r="C41" s="320"/>
      <c r="D41" s="241">
        <f>SUM(D15+D26+D29+D37)</f>
        <v>71</v>
      </c>
    </row>
    <row r="42" spans="1:26" ht="13.5" customHeight="1" thickTop="1" x14ac:dyDescent="0.2"/>
    <row r="43" spans="1:26" ht="12.75" customHeight="1" x14ac:dyDescent="0.2"/>
    <row r="44" spans="1:26" ht="12.75" customHeight="1" x14ac:dyDescent="0.2"/>
    <row r="45" spans="1:26" ht="12.75" customHeight="1" x14ac:dyDescent="0.2"/>
    <row r="46" spans="1:26" ht="12.75" customHeight="1" x14ac:dyDescent="0.2"/>
    <row r="47" spans="1:26" ht="12.75" customHeight="1" x14ac:dyDescent="0.2"/>
    <row r="48" spans="1:26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</sheetData>
  <mergeCells count="14">
    <mergeCell ref="A26:A28"/>
    <mergeCell ref="B30:B36"/>
    <mergeCell ref="B38:B40"/>
    <mergeCell ref="A12:C12"/>
    <mergeCell ref="A41:C41"/>
    <mergeCell ref="B27:B28"/>
    <mergeCell ref="A14:D14"/>
    <mergeCell ref="A15:A25"/>
    <mergeCell ref="B23:B24"/>
    <mergeCell ref="A1:D1"/>
    <mergeCell ref="A6:A7"/>
    <mergeCell ref="C6:C7"/>
    <mergeCell ref="C8:C9"/>
    <mergeCell ref="C10:C11"/>
  </mergeCells>
  <pageMargins left="0.70866141732283472" right="0.70866141732283472" top="0.74803149606299213" bottom="0.74803149606299213" header="0" footer="0"/>
  <pageSetup scale="70" orientation="portrait" r:id="rId1"/>
  <headerFooter>
    <oddFooter>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999FF"/>
  </sheetPr>
  <dimension ref="A1:Z1003"/>
  <sheetViews>
    <sheetView view="pageLayout" zoomScaleNormal="100" workbookViewId="0">
      <selection activeCell="C39" sqref="C39"/>
    </sheetView>
  </sheetViews>
  <sheetFormatPr defaultColWidth="14.42578125" defaultRowHeight="15" customHeight="1" x14ac:dyDescent="0.2"/>
  <cols>
    <col min="1" max="1" width="6.85546875" customWidth="1"/>
    <col min="2" max="2" width="6.42578125" customWidth="1"/>
    <col min="3" max="3" width="96" customWidth="1"/>
    <col min="4" max="4" width="25.140625" customWidth="1"/>
    <col min="5" max="26" width="8" customWidth="1"/>
  </cols>
  <sheetData>
    <row r="1" spans="1:4" ht="20.25" customHeight="1" x14ac:dyDescent="0.3">
      <c r="C1" s="72" t="s">
        <v>255</v>
      </c>
    </row>
    <row r="2" spans="1:4" ht="12.75" customHeight="1" x14ac:dyDescent="0.2">
      <c r="D2" s="1" t="s">
        <v>256</v>
      </c>
    </row>
    <row r="3" spans="1:4" ht="12.75" customHeight="1" x14ac:dyDescent="0.2"/>
    <row r="4" spans="1:4" ht="13.5" customHeight="1" x14ac:dyDescent="0.2">
      <c r="A4" s="74" t="s">
        <v>257</v>
      </c>
      <c r="B4" s="74" t="s">
        <v>258</v>
      </c>
      <c r="C4" s="74" t="s">
        <v>259</v>
      </c>
      <c r="D4" s="75" t="s">
        <v>260</v>
      </c>
    </row>
    <row r="5" spans="1:4" ht="80.25" customHeight="1" x14ac:dyDescent="0.25">
      <c r="A5" s="77">
        <v>1</v>
      </c>
      <c r="B5" s="78">
        <v>1</v>
      </c>
      <c r="C5" s="79" t="s">
        <v>261</v>
      </c>
      <c r="D5" s="80" t="s">
        <v>262</v>
      </c>
    </row>
    <row r="6" spans="1:4" ht="18" customHeight="1" x14ac:dyDescent="0.25">
      <c r="A6" s="82"/>
      <c r="B6" s="2"/>
      <c r="C6" s="214" t="s">
        <v>208</v>
      </c>
      <c r="D6" s="84"/>
    </row>
    <row r="7" spans="1:4" ht="18" customHeight="1" x14ac:dyDescent="0.25">
      <c r="A7" s="82"/>
      <c r="B7" s="2"/>
      <c r="C7" s="214" t="s">
        <v>214</v>
      </c>
      <c r="D7" s="84"/>
    </row>
    <row r="8" spans="1:4" ht="18" customHeight="1" x14ac:dyDescent="0.25">
      <c r="A8" s="82"/>
      <c r="B8" s="2"/>
      <c r="C8" s="214" t="s">
        <v>219</v>
      </c>
      <c r="D8" s="84"/>
    </row>
    <row r="9" spans="1:4" ht="18" customHeight="1" x14ac:dyDescent="0.25">
      <c r="A9" s="82"/>
      <c r="B9" s="2"/>
      <c r="C9" s="214" t="s">
        <v>220</v>
      </c>
      <c r="D9" s="84"/>
    </row>
    <row r="10" spans="1:4" ht="18" customHeight="1" x14ac:dyDescent="0.25">
      <c r="A10" s="82"/>
      <c r="B10" s="2"/>
      <c r="C10" s="214" t="s">
        <v>221</v>
      </c>
      <c r="D10" s="84"/>
    </row>
    <row r="11" spans="1:4" ht="18" customHeight="1" x14ac:dyDescent="0.25">
      <c r="A11" s="82"/>
      <c r="B11" s="2"/>
      <c r="C11" s="221" t="s">
        <v>222</v>
      </c>
      <c r="D11" s="84"/>
    </row>
    <row r="12" spans="1:4" ht="18" customHeight="1" x14ac:dyDescent="0.25">
      <c r="A12" s="82"/>
      <c r="B12" s="2"/>
      <c r="C12" s="214" t="s">
        <v>223</v>
      </c>
      <c r="D12" s="84"/>
    </row>
    <row r="13" spans="1:4" ht="18" customHeight="1" x14ac:dyDescent="0.25">
      <c r="A13" s="82"/>
      <c r="B13" s="2"/>
      <c r="C13" s="214" t="s">
        <v>224</v>
      </c>
      <c r="D13" s="84"/>
    </row>
    <row r="14" spans="1:4" ht="18" customHeight="1" x14ac:dyDescent="0.25">
      <c r="A14" s="82"/>
      <c r="B14" s="2"/>
      <c r="C14" s="214" t="s">
        <v>225</v>
      </c>
      <c r="D14" s="84"/>
    </row>
    <row r="15" spans="1:4" ht="18" customHeight="1" x14ac:dyDescent="0.25">
      <c r="A15" s="82"/>
      <c r="B15" s="2"/>
      <c r="C15" s="214" t="s">
        <v>348</v>
      </c>
      <c r="D15" s="84"/>
    </row>
    <row r="16" spans="1:4" ht="18" customHeight="1" x14ac:dyDescent="0.25">
      <c r="A16" s="82"/>
      <c r="B16" s="2"/>
      <c r="C16" s="214" t="s">
        <v>226</v>
      </c>
      <c r="D16" s="84"/>
    </row>
    <row r="17" spans="1:26" ht="18" customHeight="1" x14ac:dyDescent="0.25">
      <c r="A17" s="82"/>
      <c r="B17" s="2"/>
      <c r="C17" s="214" t="s">
        <v>227</v>
      </c>
      <c r="D17" s="84"/>
    </row>
    <row r="18" spans="1:26" ht="18" customHeight="1" x14ac:dyDescent="0.25">
      <c r="A18" s="82"/>
      <c r="B18" s="2"/>
      <c r="C18" s="214" t="s">
        <v>228</v>
      </c>
      <c r="D18" s="84"/>
    </row>
    <row r="19" spans="1:26" ht="18" customHeight="1" x14ac:dyDescent="0.25">
      <c r="A19" s="82"/>
      <c r="B19" s="2"/>
      <c r="C19" s="214" t="s">
        <v>229</v>
      </c>
      <c r="D19" s="84"/>
    </row>
    <row r="20" spans="1:26" ht="18" customHeight="1" x14ac:dyDescent="0.25">
      <c r="A20" s="82"/>
      <c r="B20" s="2"/>
      <c r="C20" s="214" t="s">
        <v>230</v>
      </c>
      <c r="D20" s="84"/>
    </row>
    <row r="21" spans="1:26" ht="18" customHeight="1" x14ac:dyDescent="0.25">
      <c r="A21" s="82"/>
      <c r="B21" s="2"/>
      <c r="C21" s="214" t="s">
        <v>231</v>
      </c>
      <c r="D21" s="84"/>
    </row>
    <row r="22" spans="1:26" ht="18" customHeight="1" x14ac:dyDescent="0.25">
      <c r="A22" s="82"/>
      <c r="B22" s="2"/>
      <c r="C22" s="214" t="s">
        <v>232</v>
      </c>
      <c r="D22" s="84"/>
    </row>
    <row r="23" spans="1:26" ht="18" customHeight="1" x14ac:dyDescent="0.25">
      <c r="A23" s="82"/>
      <c r="B23" s="2"/>
      <c r="C23" s="214" t="s">
        <v>233</v>
      </c>
      <c r="D23" s="84"/>
    </row>
    <row r="24" spans="1:26" ht="18" customHeight="1" x14ac:dyDescent="0.25">
      <c r="A24" s="82"/>
      <c r="B24" s="2"/>
      <c r="C24" s="214" t="s">
        <v>234</v>
      </c>
      <c r="D24" s="84"/>
    </row>
    <row r="25" spans="1:26" ht="18" customHeight="1" x14ac:dyDescent="0.25">
      <c r="A25" s="82"/>
      <c r="B25" s="2"/>
      <c r="C25" s="214" t="s">
        <v>235</v>
      </c>
      <c r="D25" s="84"/>
    </row>
    <row r="26" spans="1:26" ht="18" customHeight="1" x14ac:dyDescent="0.25">
      <c r="A26" s="82"/>
      <c r="B26" s="2"/>
      <c r="C26" s="214" t="s">
        <v>236</v>
      </c>
      <c r="D26" s="84"/>
    </row>
    <row r="27" spans="1:26" ht="18" customHeight="1" x14ac:dyDescent="0.25">
      <c r="A27" s="82"/>
      <c r="B27" s="2"/>
      <c r="C27" s="214" t="s">
        <v>237</v>
      </c>
      <c r="D27" s="84"/>
    </row>
    <row r="28" spans="1:26" ht="18.75" customHeight="1" x14ac:dyDescent="0.25">
      <c r="A28" s="92"/>
      <c r="B28" s="94"/>
      <c r="C28" s="222" t="s">
        <v>238</v>
      </c>
      <c r="D28" s="96"/>
    </row>
    <row r="29" spans="1:26" ht="80.25" customHeight="1" x14ac:dyDescent="0.25">
      <c r="A29" s="77">
        <v>2</v>
      </c>
      <c r="B29" s="78">
        <v>1</v>
      </c>
      <c r="C29" s="97" t="s">
        <v>284</v>
      </c>
      <c r="D29" s="98" t="s">
        <v>286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8" customHeight="1" x14ac:dyDescent="0.25">
      <c r="A30" s="99"/>
      <c r="B30" s="28"/>
      <c r="C30" s="214" t="s">
        <v>208</v>
      </c>
      <c r="D30" s="100"/>
    </row>
    <row r="31" spans="1:26" ht="28.5" customHeight="1" x14ac:dyDescent="0.25">
      <c r="A31" s="99"/>
      <c r="B31" s="28"/>
      <c r="C31" s="220" t="s">
        <v>359</v>
      </c>
      <c r="D31" s="100"/>
    </row>
    <row r="32" spans="1:26" ht="18" customHeight="1" x14ac:dyDescent="0.25">
      <c r="A32" s="99"/>
      <c r="B32" s="28"/>
      <c r="C32" s="220" t="s">
        <v>360</v>
      </c>
      <c r="D32" s="100"/>
    </row>
    <row r="33" spans="1:26" ht="18.75" customHeight="1" x14ac:dyDescent="0.25">
      <c r="A33" s="102"/>
      <c r="B33" s="103"/>
      <c r="C33" s="219" t="s">
        <v>221</v>
      </c>
      <c r="D33" s="105"/>
    </row>
    <row r="34" spans="1:26" ht="80.25" customHeight="1" x14ac:dyDescent="0.2">
      <c r="A34" s="77">
        <v>3</v>
      </c>
      <c r="B34" s="78">
        <v>1</v>
      </c>
      <c r="C34" s="109" t="s">
        <v>244</v>
      </c>
      <c r="D34" s="110" t="s">
        <v>262</v>
      </c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</row>
    <row r="35" spans="1:26" ht="12.75" customHeight="1" x14ac:dyDescent="0.2">
      <c r="A35" s="114"/>
      <c r="C35" s="214" t="s">
        <v>221</v>
      </c>
      <c r="D35" s="100"/>
    </row>
    <row r="36" spans="1:26" ht="15" customHeight="1" x14ac:dyDescent="0.2">
      <c r="A36" s="114"/>
      <c r="C36" s="218" t="s">
        <v>223</v>
      </c>
      <c r="D36" s="100"/>
    </row>
    <row r="37" spans="1:26" ht="15" customHeight="1" x14ac:dyDescent="0.2">
      <c r="A37" s="114"/>
      <c r="C37" s="218" t="s">
        <v>361</v>
      </c>
      <c r="D37" s="100"/>
    </row>
    <row r="38" spans="1:26" ht="15" customHeight="1" thickBot="1" x14ac:dyDescent="0.25">
      <c r="A38" s="114"/>
      <c r="C38" s="219" t="s">
        <v>362</v>
      </c>
      <c r="D38" s="100"/>
    </row>
    <row r="39" spans="1:26" ht="15.75" customHeight="1" thickTop="1" thickBot="1" x14ac:dyDescent="0.25">
      <c r="A39" s="117"/>
      <c r="B39" s="118"/>
      <c r="C39" s="219" t="s">
        <v>421</v>
      </c>
      <c r="D39" s="105"/>
    </row>
    <row r="40" spans="1:26" ht="80.25" customHeight="1" x14ac:dyDescent="0.2">
      <c r="A40" s="119">
        <v>4</v>
      </c>
      <c r="B40" s="77">
        <v>1</v>
      </c>
      <c r="C40" s="120" t="s">
        <v>285</v>
      </c>
      <c r="D40" s="121" t="s">
        <v>262</v>
      </c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</row>
    <row r="41" spans="1:26" ht="12.75" customHeight="1" x14ac:dyDescent="0.2">
      <c r="A41" s="123"/>
      <c r="B41" s="123"/>
      <c r="C41" s="215" t="s">
        <v>221</v>
      </c>
      <c r="D41" s="114"/>
    </row>
    <row r="42" spans="1:26" ht="15" customHeight="1" x14ac:dyDescent="0.2">
      <c r="A42" s="123"/>
      <c r="B42" s="123"/>
      <c r="C42" s="216" t="s">
        <v>222</v>
      </c>
      <c r="D42" s="114"/>
    </row>
    <row r="43" spans="1:26" ht="15" customHeight="1" x14ac:dyDescent="0.2">
      <c r="A43" s="123"/>
      <c r="B43" s="123"/>
      <c r="C43" s="216" t="s">
        <v>358</v>
      </c>
      <c r="D43" s="114"/>
    </row>
    <row r="44" spans="1:26" ht="15" customHeight="1" x14ac:dyDescent="0.2">
      <c r="A44" s="123"/>
      <c r="B44" s="123"/>
      <c r="C44" s="216" t="s">
        <v>363</v>
      </c>
      <c r="D44" s="114"/>
    </row>
    <row r="45" spans="1:26" ht="15" customHeight="1" x14ac:dyDescent="0.2">
      <c r="A45" s="123"/>
      <c r="B45" s="123"/>
      <c r="C45" s="216" t="s">
        <v>364</v>
      </c>
      <c r="D45" s="114"/>
    </row>
    <row r="46" spans="1:26" ht="12.75" customHeight="1" x14ac:dyDescent="0.2">
      <c r="A46" s="123"/>
      <c r="B46" s="123"/>
      <c r="C46" s="215" t="s">
        <v>365</v>
      </c>
      <c r="D46" s="114"/>
    </row>
    <row r="47" spans="1:26" ht="15.75" customHeight="1" x14ac:dyDescent="0.2">
      <c r="A47" s="124"/>
      <c r="B47" s="124"/>
      <c r="C47" s="217" t="s">
        <v>366</v>
      </c>
      <c r="D47" s="117"/>
    </row>
    <row r="48" spans="1:26" ht="13.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</sheetData>
  <pageMargins left="0.70866141732283472" right="0.70866141732283472" top="0.74803149606299213" bottom="0.74803149606299213" header="0" footer="0"/>
  <pageSetup scale="60" orientation="portrait" r:id="rId1"/>
  <headerFooter>
    <oddFooter>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999FF"/>
    <pageSetUpPr fitToPage="1"/>
  </sheetPr>
  <dimension ref="A1:S1001"/>
  <sheetViews>
    <sheetView showWhiteSpace="0" view="pageLayout" zoomScaleNormal="100" workbookViewId="0">
      <selection activeCell="J19" sqref="J19"/>
    </sheetView>
  </sheetViews>
  <sheetFormatPr defaultColWidth="14.42578125" defaultRowHeight="15" customHeight="1" x14ac:dyDescent="0.2"/>
  <cols>
    <col min="1" max="1" width="8" customWidth="1"/>
    <col min="2" max="2" width="37.28515625" customWidth="1"/>
    <col min="3" max="3" width="12.42578125" customWidth="1"/>
    <col min="4" max="4" width="11.28515625" customWidth="1"/>
    <col min="5" max="5" width="12.42578125" customWidth="1"/>
    <col min="6" max="6" width="11.28515625" customWidth="1"/>
    <col min="7" max="9" width="11.7109375" customWidth="1"/>
    <col min="10" max="10" width="13.85546875" customWidth="1"/>
    <col min="11" max="11" width="12.5703125" customWidth="1"/>
    <col min="12" max="14" width="11.7109375" customWidth="1"/>
    <col min="15" max="15" width="12.42578125" customWidth="1"/>
    <col min="16" max="16" width="12.7109375" hidden="1" customWidth="1"/>
    <col min="17" max="17" width="11.7109375" hidden="1" customWidth="1"/>
    <col min="18" max="19" width="9.140625" hidden="1" customWidth="1"/>
    <col min="20" max="26" width="8" customWidth="1"/>
  </cols>
  <sheetData>
    <row r="1" spans="1:19" ht="12.75" customHeight="1" x14ac:dyDescent="0.2"/>
    <row r="2" spans="1:19" ht="12.75" customHeight="1" x14ac:dyDescent="0.2"/>
    <row r="3" spans="1:19" ht="18.75" customHeight="1" x14ac:dyDescent="0.3">
      <c r="A3" s="331" t="s">
        <v>422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</row>
    <row r="4" spans="1:19" ht="12.75" customHeight="1" x14ac:dyDescent="0.2">
      <c r="L4" s="332" t="s">
        <v>264</v>
      </c>
      <c r="M4" s="284"/>
      <c r="N4" s="284"/>
      <c r="O4" s="284"/>
    </row>
    <row r="5" spans="1:19" ht="15.75" customHeight="1" x14ac:dyDescent="0.25">
      <c r="A5" s="83" t="s">
        <v>265</v>
      </c>
      <c r="B5" s="85" t="s">
        <v>191</v>
      </c>
      <c r="C5" s="86" t="s">
        <v>267</v>
      </c>
      <c r="D5" s="86" t="s">
        <v>268</v>
      </c>
      <c r="E5" s="86" t="s">
        <v>269</v>
      </c>
      <c r="F5" s="86" t="s">
        <v>270</v>
      </c>
      <c r="G5" s="86" t="s">
        <v>271</v>
      </c>
      <c r="H5" s="86" t="s">
        <v>272</v>
      </c>
      <c r="I5" s="86" t="s">
        <v>273</v>
      </c>
      <c r="J5" s="86" t="s">
        <v>274</v>
      </c>
      <c r="K5" s="86" t="s">
        <v>275</v>
      </c>
      <c r="L5" s="86" t="s">
        <v>276</v>
      </c>
      <c r="M5" s="86" t="s">
        <v>277</v>
      </c>
      <c r="N5" s="86" t="s">
        <v>278</v>
      </c>
      <c r="O5" s="87" t="s">
        <v>279</v>
      </c>
      <c r="P5" s="83"/>
      <c r="Q5" s="83"/>
    </row>
    <row r="6" spans="1:19" ht="15" customHeight="1" x14ac:dyDescent="0.25">
      <c r="A6" s="6" t="s">
        <v>39</v>
      </c>
      <c r="B6" s="89" t="s">
        <v>40</v>
      </c>
      <c r="C6" s="90">
        <v>22068507</v>
      </c>
      <c r="D6" s="90">
        <v>22068498</v>
      </c>
      <c r="E6" s="90">
        <v>22068498</v>
      </c>
      <c r="F6" s="90">
        <v>22068498</v>
      </c>
      <c r="G6" s="90">
        <v>22068498</v>
      </c>
      <c r="H6" s="90">
        <v>22068498</v>
      </c>
      <c r="I6" s="90">
        <v>22068498</v>
      </c>
      <c r="J6" s="90">
        <v>22068498</v>
      </c>
      <c r="K6" s="90">
        <v>22068498</v>
      </c>
      <c r="L6" s="90">
        <v>22068498</v>
      </c>
      <c r="M6" s="90">
        <v>22068498</v>
      </c>
      <c r="N6" s="90">
        <v>22068498</v>
      </c>
      <c r="O6" s="93">
        <f t="shared" ref="O6:O13" si="0">SUM(C6:N6)</f>
        <v>264821985</v>
      </c>
      <c r="P6" s="63">
        <v>187070542</v>
      </c>
      <c r="Q6" s="63">
        <f>SUM(P6-O6)</f>
        <v>-77751443</v>
      </c>
    </row>
    <row r="7" spans="1:19" ht="15" customHeight="1" x14ac:dyDescent="0.25">
      <c r="A7" s="6" t="s">
        <v>45</v>
      </c>
      <c r="B7" s="89" t="s">
        <v>281</v>
      </c>
      <c r="C7" s="90">
        <v>6166000</v>
      </c>
      <c r="D7" s="90">
        <v>6166000</v>
      </c>
      <c r="E7" s="90">
        <v>6166000</v>
      </c>
      <c r="F7" s="90">
        <v>6166000</v>
      </c>
      <c r="G7" s="90">
        <v>6166000</v>
      </c>
      <c r="H7" s="90">
        <v>6166000</v>
      </c>
      <c r="I7" s="90">
        <v>6174000</v>
      </c>
      <c r="J7" s="90">
        <v>6166000</v>
      </c>
      <c r="K7" s="90">
        <v>6166000</v>
      </c>
      <c r="L7" s="90">
        <v>6166000</v>
      </c>
      <c r="M7" s="90">
        <v>6166000</v>
      </c>
      <c r="N7" s="90">
        <v>6166000</v>
      </c>
      <c r="O7" s="93">
        <f t="shared" si="0"/>
        <v>74000000</v>
      </c>
      <c r="P7" s="63">
        <v>36500000</v>
      </c>
      <c r="Q7" s="63">
        <f t="shared" ref="Q7:Q26" si="1">SUM(P7-O7)</f>
        <v>-37500000</v>
      </c>
    </row>
    <row r="8" spans="1:19" ht="15" customHeight="1" x14ac:dyDescent="0.25">
      <c r="A8" s="6" t="s">
        <v>91</v>
      </c>
      <c r="B8" s="89" t="s">
        <v>283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3">
        <f t="shared" si="0"/>
        <v>0</v>
      </c>
      <c r="P8" s="63">
        <v>5000000</v>
      </c>
      <c r="Q8" s="63">
        <f t="shared" si="1"/>
        <v>5000000</v>
      </c>
    </row>
    <row r="9" spans="1:19" ht="15" customHeight="1" x14ac:dyDescent="0.25">
      <c r="A9" s="6" t="s">
        <v>48</v>
      </c>
      <c r="B9" s="89" t="s">
        <v>50</v>
      </c>
      <c r="C9" s="90"/>
      <c r="D9" s="90"/>
      <c r="E9" s="90">
        <v>10000000</v>
      </c>
      <c r="F9" s="90"/>
      <c r="G9" s="90"/>
      <c r="H9" s="90"/>
      <c r="I9" s="90"/>
      <c r="J9" s="90"/>
      <c r="K9" s="90">
        <v>10100000</v>
      </c>
      <c r="L9" s="90"/>
      <c r="M9" s="90"/>
      <c r="N9" s="90"/>
      <c r="O9" s="93">
        <f>SUM(C9:N9)</f>
        <v>20100000</v>
      </c>
      <c r="P9" s="63">
        <v>42000000</v>
      </c>
      <c r="Q9" s="63">
        <f t="shared" si="1"/>
        <v>21900000</v>
      </c>
    </row>
    <row r="10" spans="1:19" ht="15" customHeight="1" x14ac:dyDescent="0.25">
      <c r="A10" s="6" t="s">
        <v>55</v>
      </c>
      <c r="B10" s="89" t="s">
        <v>287</v>
      </c>
      <c r="C10" s="90">
        <v>175000</v>
      </c>
      <c r="D10" s="90">
        <v>175000</v>
      </c>
      <c r="E10" s="90">
        <v>175000</v>
      </c>
      <c r="F10" s="90">
        <v>175000</v>
      </c>
      <c r="G10" s="90">
        <v>175000</v>
      </c>
      <c r="H10" s="90">
        <v>175000</v>
      </c>
      <c r="I10" s="90">
        <v>175000</v>
      </c>
      <c r="J10" s="90">
        <v>175000</v>
      </c>
      <c r="K10" s="90">
        <v>175000</v>
      </c>
      <c r="L10" s="90">
        <v>175000</v>
      </c>
      <c r="M10" s="90">
        <v>175000</v>
      </c>
      <c r="N10" s="90">
        <v>175000</v>
      </c>
      <c r="O10" s="93">
        <f t="shared" si="0"/>
        <v>2100000</v>
      </c>
      <c r="P10" s="63">
        <v>7111000</v>
      </c>
      <c r="Q10" s="63">
        <f t="shared" si="1"/>
        <v>5011000</v>
      </c>
    </row>
    <row r="11" spans="1:19" ht="15" customHeight="1" x14ac:dyDescent="0.25">
      <c r="A11" s="193" t="s">
        <v>346</v>
      </c>
      <c r="B11" s="207" t="s">
        <v>356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3">
        <f t="shared" si="0"/>
        <v>0</v>
      </c>
      <c r="P11" s="63">
        <v>8000000</v>
      </c>
      <c r="Q11" s="63">
        <f t="shared" si="1"/>
        <v>8000000</v>
      </c>
    </row>
    <row r="12" spans="1:19" ht="15" customHeight="1" x14ac:dyDescent="0.25">
      <c r="A12" s="6" t="s">
        <v>117</v>
      </c>
      <c r="B12" s="6" t="s">
        <v>118</v>
      </c>
      <c r="C12" s="101">
        <v>265662321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93">
        <f t="shared" si="0"/>
        <v>265662321</v>
      </c>
      <c r="P12" s="63">
        <v>59730000</v>
      </c>
      <c r="Q12" s="63">
        <f t="shared" si="1"/>
        <v>-205932321</v>
      </c>
    </row>
    <row r="13" spans="1:19" ht="15" customHeight="1" x14ac:dyDescent="0.25">
      <c r="A13" s="6" t="s">
        <v>289</v>
      </c>
      <c r="B13" s="6" t="s">
        <v>290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93">
        <f t="shared" si="0"/>
        <v>0</v>
      </c>
      <c r="P13" s="63">
        <v>164037000</v>
      </c>
      <c r="Q13" s="63">
        <f>SUM(P13-O13)</f>
        <v>164037000</v>
      </c>
    </row>
    <row r="14" spans="1:19" ht="15.75" customHeight="1" x14ac:dyDescent="0.25">
      <c r="A14" s="333" t="s">
        <v>292</v>
      </c>
      <c r="B14" s="281"/>
      <c r="C14" s="104">
        <f t="shared" ref="C14:P14" si="2">SUM(C6:C13)</f>
        <v>294071828</v>
      </c>
      <c r="D14" s="104">
        <f t="shared" si="2"/>
        <v>28409498</v>
      </c>
      <c r="E14" s="104">
        <f t="shared" si="2"/>
        <v>38409498</v>
      </c>
      <c r="F14" s="104">
        <f t="shared" si="2"/>
        <v>28409498</v>
      </c>
      <c r="G14" s="104">
        <f t="shared" si="2"/>
        <v>28409498</v>
      </c>
      <c r="H14" s="104">
        <f t="shared" si="2"/>
        <v>28409498</v>
      </c>
      <c r="I14" s="104">
        <f t="shared" si="2"/>
        <v>28417498</v>
      </c>
      <c r="J14" s="104">
        <f t="shared" si="2"/>
        <v>28409498</v>
      </c>
      <c r="K14" s="104">
        <f t="shared" si="2"/>
        <v>38509498</v>
      </c>
      <c r="L14" s="104">
        <f t="shared" si="2"/>
        <v>28409498</v>
      </c>
      <c r="M14" s="104">
        <f t="shared" si="2"/>
        <v>28409498</v>
      </c>
      <c r="N14" s="104">
        <f t="shared" si="2"/>
        <v>28409498</v>
      </c>
      <c r="O14" s="106">
        <f t="shared" si="2"/>
        <v>626684306</v>
      </c>
      <c r="P14" s="108">
        <f t="shared" si="2"/>
        <v>509448542</v>
      </c>
      <c r="Q14" s="63">
        <f t="shared" si="1"/>
        <v>-117235764</v>
      </c>
    </row>
    <row r="15" spans="1:19" ht="15" customHeight="1" x14ac:dyDescent="0.2">
      <c r="A15" s="6" t="s">
        <v>136</v>
      </c>
      <c r="B15" s="6" t="s">
        <v>137</v>
      </c>
      <c r="C15" s="101">
        <v>6285337</v>
      </c>
      <c r="D15" s="101">
        <v>6285333</v>
      </c>
      <c r="E15" s="101">
        <v>6285333</v>
      </c>
      <c r="F15" s="101">
        <v>6285333</v>
      </c>
      <c r="G15" s="101">
        <v>6285333</v>
      </c>
      <c r="H15" s="101">
        <v>6285333</v>
      </c>
      <c r="I15" s="101">
        <v>6285333</v>
      </c>
      <c r="J15" s="101">
        <v>6285333</v>
      </c>
      <c r="K15" s="101">
        <v>6285333</v>
      </c>
      <c r="L15" s="101">
        <v>6285333</v>
      </c>
      <c r="M15" s="101">
        <v>6285333</v>
      </c>
      <c r="N15" s="101">
        <v>6285333</v>
      </c>
      <c r="O15" s="111">
        <f t="shared" ref="O15:O23" si="3">SUM(C15:N15)</f>
        <v>75424000</v>
      </c>
      <c r="P15" s="63">
        <v>141102000</v>
      </c>
      <c r="Q15" s="63">
        <f t="shared" si="1"/>
        <v>65678000</v>
      </c>
    </row>
    <row r="16" spans="1:19" ht="15" customHeight="1" x14ac:dyDescent="0.2">
      <c r="A16" s="6" t="s">
        <v>139</v>
      </c>
      <c r="B16" s="6" t="s">
        <v>194</v>
      </c>
      <c r="C16" s="101">
        <v>653000</v>
      </c>
      <c r="D16" s="101">
        <v>653000</v>
      </c>
      <c r="E16" s="101">
        <v>653000</v>
      </c>
      <c r="F16" s="101">
        <v>653000</v>
      </c>
      <c r="G16" s="101">
        <v>657000</v>
      </c>
      <c r="H16" s="101">
        <v>653000</v>
      </c>
      <c r="I16" s="101">
        <v>653000</v>
      </c>
      <c r="J16" s="101">
        <v>653000</v>
      </c>
      <c r="K16" s="101">
        <v>653000</v>
      </c>
      <c r="L16" s="101">
        <v>653000</v>
      </c>
      <c r="M16" s="101">
        <v>653000</v>
      </c>
      <c r="N16" s="101">
        <v>653000</v>
      </c>
      <c r="O16" s="111">
        <f t="shared" si="3"/>
        <v>7840000</v>
      </c>
      <c r="P16" s="63">
        <v>24260000</v>
      </c>
      <c r="Q16" s="63">
        <f t="shared" si="1"/>
        <v>16420000</v>
      </c>
      <c r="S16" s="115">
        <f>SUM(P16/P15)</f>
        <v>0.17193236098708736</v>
      </c>
    </row>
    <row r="17" spans="1:17" ht="15" customHeight="1" x14ac:dyDescent="0.2">
      <c r="A17" s="6" t="s">
        <v>177</v>
      </c>
      <c r="B17" s="6" t="s">
        <v>179</v>
      </c>
      <c r="C17" s="101">
        <v>3534171</v>
      </c>
      <c r="D17" s="101">
        <v>3534170</v>
      </c>
      <c r="E17" s="101">
        <v>3534170</v>
      </c>
      <c r="F17" s="101">
        <v>3534170</v>
      </c>
      <c r="G17" s="101">
        <v>3534170</v>
      </c>
      <c r="H17" s="101">
        <v>3534170</v>
      </c>
      <c r="I17" s="101">
        <v>3534170</v>
      </c>
      <c r="J17" s="101">
        <v>3534170</v>
      </c>
      <c r="K17" s="101">
        <v>3534170</v>
      </c>
      <c r="L17" s="101">
        <v>3534170</v>
      </c>
      <c r="M17" s="101">
        <v>3534170</v>
      </c>
      <c r="N17" s="101">
        <v>3534170</v>
      </c>
      <c r="O17" s="111">
        <f t="shared" si="3"/>
        <v>42410041</v>
      </c>
      <c r="P17" s="63">
        <v>89939567</v>
      </c>
      <c r="Q17" s="63">
        <f t="shared" si="1"/>
        <v>47529526</v>
      </c>
    </row>
    <row r="18" spans="1:17" ht="15" customHeight="1" x14ac:dyDescent="0.2">
      <c r="A18" s="6" t="s">
        <v>183</v>
      </c>
      <c r="B18" s="6" t="s">
        <v>186</v>
      </c>
      <c r="C18" s="101">
        <v>1800000</v>
      </c>
      <c r="D18" s="101">
        <v>1800000</v>
      </c>
      <c r="E18" s="101">
        <v>1800000</v>
      </c>
      <c r="F18" s="101">
        <v>1800000</v>
      </c>
      <c r="G18" s="101">
        <v>1800000</v>
      </c>
      <c r="H18" s="101">
        <v>1800000</v>
      </c>
      <c r="I18" s="101">
        <v>1800000</v>
      </c>
      <c r="J18" s="101">
        <v>2200000</v>
      </c>
      <c r="K18" s="101">
        <v>1800000</v>
      </c>
      <c r="L18" s="101">
        <v>1800000</v>
      </c>
      <c r="M18" s="101">
        <v>1800000</v>
      </c>
      <c r="N18" s="101">
        <v>1800000</v>
      </c>
      <c r="O18" s="111">
        <f t="shared" si="3"/>
        <v>22000000</v>
      </c>
      <c r="P18" s="63">
        <v>16000000</v>
      </c>
      <c r="Q18" s="63">
        <f t="shared" si="1"/>
        <v>-6000000</v>
      </c>
    </row>
    <row r="19" spans="1:17" ht="15" customHeight="1" x14ac:dyDescent="0.2">
      <c r="A19" s="6" t="s">
        <v>184</v>
      </c>
      <c r="B19" s="6" t="s">
        <v>197</v>
      </c>
      <c r="C19" s="101">
        <v>1670000</v>
      </c>
      <c r="D19" s="101"/>
      <c r="E19" s="101"/>
      <c r="F19" s="101"/>
      <c r="G19" s="101"/>
      <c r="H19" s="101"/>
      <c r="I19" s="101">
        <v>300000</v>
      </c>
      <c r="J19" s="101"/>
      <c r="K19" s="101"/>
      <c r="L19" s="101"/>
      <c r="M19" s="101"/>
      <c r="N19" s="101"/>
      <c r="O19" s="111">
        <f t="shared" si="3"/>
        <v>1970000</v>
      </c>
      <c r="P19" s="63">
        <v>6195992</v>
      </c>
      <c r="Q19" s="63">
        <f>SUM(P19-O19)</f>
        <v>4225992</v>
      </c>
    </row>
    <row r="20" spans="1:17" ht="15" customHeight="1" x14ac:dyDescent="0.2">
      <c r="A20" s="6" t="s">
        <v>187</v>
      </c>
      <c r="B20" s="6" t="s">
        <v>211</v>
      </c>
      <c r="C20" s="101"/>
      <c r="D20" s="101"/>
      <c r="E20" s="101"/>
      <c r="F20" s="101"/>
      <c r="G20" s="101"/>
      <c r="H20" s="101"/>
      <c r="I20" s="101"/>
      <c r="J20" s="101"/>
      <c r="K20" s="101">
        <v>165173335</v>
      </c>
      <c r="L20" s="101"/>
      <c r="M20" s="101"/>
      <c r="N20" s="101"/>
      <c r="O20" s="111">
        <f t="shared" si="3"/>
        <v>165173335</v>
      </c>
      <c r="P20" s="63">
        <v>60863000</v>
      </c>
      <c r="Q20" s="63">
        <f t="shared" si="1"/>
        <v>-104310335</v>
      </c>
    </row>
    <row r="21" spans="1:17" ht="15" customHeight="1" x14ac:dyDescent="0.2">
      <c r="A21" s="6" t="s">
        <v>381</v>
      </c>
      <c r="B21" s="6" t="s">
        <v>382</v>
      </c>
      <c r="C21" s="101"/>
      <c r="D21" s="101"/>
      <c r="E21" s="101"/>
      <c r="F21" s="101"/>
      <c r="G21" s="101"/>
      <c r="H21" s="101"/>
      <c r="I21" s="101">
        <v>82806730</v>
      </c>
      <c r="J21" s="101"/>
      <c r="K21" s="101"/>
      <c r="L21" s="101"/>
      <c r="M21" s="101"/>
      <c r="N21" s="101"/>
      <c r="O21" s="111">
        <f>SUM(C21:N21)</f>
        <v>82806730</v>
      </c>
      <c r="P21" s="63"/>
      <c r="Q21" s="63"/>
    </row>
    <row r="22" spans="1:17" ht="15" customHeight="1" x14ac:dyDescent="0.2">
      <c r="A22" s="193" t="s">
        <v>215</v>
      </c>
      <c r="B22" s="193" t="s">
        <v>355</v>
      </c>
      <c r="C22" s="101">
        <v>9797212</v>
      </c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11">
        <f t="shared" si="3"/>
        <v>9797212</v>
      </c>
      <c r="P22" s="63">
        <v>7050983</v>
      </c>
      <c r="Q22" s="63">
        <f t="shared" si="1"/>
        <v>-2746229</v>
      </c>
    </row>
    <row r="23" spans="1:17" ht="15" customHeight="1" x14ac:dyDescent="0.2">
      <c r="A23" s="193" t="s">
        <v>217</v>
      </c>
      <c r="B23" s="6" t="s">
        <v>201</v>
      </c>
      <c r="C23" s="101">
        <v>18271915</v>
      </c>
      <c r="D23" s="101">
        <v>18271915</v>
      </c>
      <c r="E23" s="101">
        <v>18271915</v>
      </c>
      <c r="F23" s="101">
        <v>18271915</v>
      </c>
      <c r="G23" s="101">
        <v>18271915</v>
      </c>
      <c r="H23" s="101">
        <v>18271915</v>
      </c>
      <c r="I23" s="101">
        <v>18271923</v>
      </c>
      <c r="J23" s="101">
        <v>18271915</v>
      </c>
      <c r="K23" s="101">
        <v>18271915</v>
      </c>
      <c r="L23" s="101">
        <v>18271915</v>
      </c>
      <c r="M23" s="101">
        <v>18271915</v>
      </c>
      <c r="N23" s="101">
        <v>18271915</v>
      </c>
      <c r="O23" s="111">
        <f t="shared" si="3"/>
        <v>219262988</v>
      </c>
      <c r="P23" s="63">
        <v>164037000</v>
      </c>
      <c r="Q23" s="63">
        <f t="shared" si="1"/>
        <v>-55225988</v>
      </c>
    </row>
    <row r="24" spans="1:17" ht="15.75" customHeight="1" x14ac:dyDescent="0.25">
      <c r="A24" s="333" t="s">
        <v>202</v>
      </c>
      <c r="B24" s="281"/>
      <c r="C24" s="104">
        <f t="shared" ref="C24:P24" si="4">SUM(C15:C23)</f>
        <v>42011635</v>
      </c>
      <c r="D24" s="104">
        <f t="shared" si="4"/>
        <v>30544418</v>
      </c>
      <c r="E24" s="104">
        <f t="shared" si="4"/>
        <v>30544418</v>
      </c>
      <c r="F24" s="104">
        <f t="shared" si="4"/>
        <v>30544418</v>
      </c>
      <c r="G24" s="104">
        <f t="shared" si="4"/>
        <v>30548418</v>
      </c>
      <c r="H24" s="104">
        <f t="shared" si="4"/>
        <v>30544418</v>
      </c>
      <c r="I24" s="278">
        <f t="shared" si="4"/>
        <v>113651156</v>
      </c>
      <c r="J24" s="104">
        <f t="shared" si="4"/>
        <v>30944418</v>
      </c>
      <c r="K24" s="104">
        <f t="shared" si="4"/>
        <v>195717753</v>
      </c>
      <c r="L24" s="104">
        <f t="shared" si="4"/>
        <v>30544418</v>
      </c>
      <c r="M24" s="104">
        <f t="shared" si="4"/>
        <v>30544418</v>
      </c>
      <c r="N24" s="104">
        <f t="shared" si="4"/>
        <v>30544418</v>
      </c>
      <c r="O24" s="106">
        <f t="shared" si="4"/>
        <v>626684306</v>
      </c>
      <c r="P24" s="108">
        <f t="shared" si="4"/>
        <v>509448542</v>
      </c>
      <c r="Q24" s="63">
        <f t="shared" si="1"/>
        <v>-117235764</v>
      </c>
    </row>
    <row r="25" spans="1:17" ht="12.75" customHeight="1" x14ac:dyDescent="0.2">
      <c r="A25" s="330" t="s">
        <v>304</v>
      </c>
      <c r="B25" s="281"/>
      <c r="C25" s="8">
        <f t="shared" ref="C25:O25" si="5">SUM(C14-C24)</f>
        <v>252060193</v>
      </c>
      <c r="D25" s="8">
        <f t="shared" si="5"/>
        <v>-2134920</v>
      </c>
      <c r="E25" s="8">
        <f t="shared" si="5"/>
        <v>7865080</v>
      </c>
      <c r="F25" s="8">
        <f t="shared" si="5"/>
        <v>-2134920</v>
      </c>
      <c r="G25" s="8">
        <f t="shared" si="5"/>
        <v>-2138920</v>
      </c>
      <c r="H25" s="8">
        <f t="shared" si="5"/>
        <v>-2134920</v>
      </c>
      <c r="I25" s="8">
        <f t="shared" si="5"/>
        <v>-85233658</v>
      </c>
      <c r="J25" s="8">
        <f t="shared" si="5"/>
        <v>-2534920</v>
      </c>
      <c r="K25" s="8">
        <f t="shared" si="5"/>
        <v>-157208255</v>
      </c>
      <c r="L25" s="8">
        <f t="shared" si="5"/>
        <v>-2134920</v>
      </c>
      <c r="M25" s="8">
        <f t="shared" si="5"/>
        <v>-2134920</v>
      </c>
      <c r="N25" s="8">
        <f t="shared" si="5"/>
        <v>-2134920</v>
      </c>
      <c r="O25" s="8">
        <f t="shared" si="5"/>
        <v>0</v>
      </c>
      <c r="P25" s="8">
        <f>SUM(P24-P14)</f>
        <v>0</v>
      </c>
      <c r="Q25" s="63">
        <f t="shared" si="1"/>
        <v>0</v>
      </c>
    </row>
    <row r="26" spans="1:17" ht="12.75" customHeight="1" x14ac:dyDescent="0.2">
      <c r="A26" s="330" t="s">
        <v>306</v>
      </c>
      <c r="B26" s="281"/>
      <c r="C26" s="8">
        <f>SUM(C14-C24)</f>
        <v>252060193</v>
      </c>
      <c r="D26" s="8">
        <f t="shared" ref="D26:P26" si="6">SUM(C26+D14-D24)</f>
        <v>249925273</v>
      </c>
      <c r="E26" s="8">
        <f t="shared" si="6"/>
        <v>257790353</v>
      </c>
      <c r="F26" s="8">
        <f t="shared" si="6"/>
        <v>255655433</v>
      </c>
      <c r="G26" s="8">
        <f t="shared" si="6"/>
        <v>253516513</v>
      </c>
      <c r="H26" s="8">
        <f t="shared" si="6"/>
        <v>251381593</v>
      </c>
      <c r="I26" s="8">
        <f t="shared" si="6"/>
        <v>166147935</v>
      </c>
      <c r="J26" s="8">
        <f t="shared" si="6"/>
        <v>163613015</v>
      </c>
      <c r="K26" s="8">
        <f t="shared" si="6"/>
        <v>6404760</v>
      </c>
      <c r="L26" s="8">
        <f t="shared" si="6"/>
        <v>4269840</v>
      </c>
      <c r="M26" s="8">
        <f t="shared" si="6"/>
        <v>2134920</v>
      </c>
      <c r="N26" s="8">
        <f t="shared" si="6"/>
        <v>0</v>
      </c>
      <c r="O26" s="8">
        <f t="shared" si="6"/>
        <v>0</v>
      </c>
      <c r="P26" s="8">
        <f t="shared" si="6"/>
        <v>0</v>
      </c>
      <c r="Q26" s="63">
        <f t="shared" si="1"/>
        <v>0</v>
      </c>
    </row>
    <row r="27" spans="1:17" ht="12.75" customHeight="1" x14ac:dyDescent="0.2"/>
    <row r="28" spans="1:17" ht="12.75" customHeight="1" x14ac:dyDescent="0.2"/>
    <row r="29" spans="1:17" ht="12.75" customHeight="1" x14ac:dyDescent="0.2"/>
    <row r="30" spans="1:17" ht="12.75" customHeight="1" x14ac:dyDescent="0.2"/>
    <row r="31" spans="1:17" ht="12.75" customHeight="1" x14ac:dyDescent="0.2"/>
    <row r="32" spans="1:17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</sheetData>
  <mergeCells count="6">
    <mergeCell ref="A26:B26"/>
    <mergeCell ref="A3:O3"/>
    <mergeCell ref="L4:O4"/>
    <mergeCell ref="A14:B14"/>
    <mergeCell ref="A24:B24"/>
    <mergeCell ref="A25:B25"/>
  </mergeCells>
  <pageMargins left="0.70866141732283472" right="0.70866141732283472" top="0.74803149606299213" bottom="0.74803149606299213" header="0" footer="0"/>
  <pageSetup scale="61" orientation="landscape" r:id="rId1"/>
  <headerFooter>
    <oddFooter>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999FF"/>
    <pageSetUpPr fitToPage="1"/>
  </sheetPr>
  <dimension ref="A1:Z1002"/>
  <sheetViews>
    <sheetView view="pageLayout" topLeftCell="A16" zoomScaleNormal="100" workbookViewId="0">
      <selection activeCell="C37" sqref="C37"/>
    </sheetView>
  </sheetViews>
  <sheetFormatPr defaultColWidth="14.42578125" defaultRowHeight="15" customHeight="1" x14ac:dyDescent="0.2"/>
  <cols>
    <col min="1" max="1" width="11.42578125" customWidth="1"/>
    <col min="2" max="2" width="77" customWidth="1"/>
    <col min="3" max="3" width="21.28515625" customWidth="1"/>
    <col min="4" max="26" width="8" customWidth="1"/>
  </cols>
  <sheetData>
    <row r="1" spans="1:26" ht="18" customHeight="1" x14ac:dyDescent="0.25">
      <c r="A1" s="287" t="s">
        <v>423</v>
      </c>
      <c r="B1" s="284"/>
      <c r="C1" s="284"/>
    </row>
    <row r="2" spans="1:26" ht="18" customHeight="1" x14ac:dyDescent="0.25">
      <c r="A2" s="2"/>
      <c r="B2" s="2"/>
      <c r="C2" s="1" t="s">
        <v>308</v>
      </c>
    </row>
    <row r="3" spans="1:26" ht="12.75" customHeight="1" x14ac:dyDescent="0.2">
      <c r="C3" s="3" t="s">
        <v>1</v>
      </c>
    </row>
    <row r="4" spans="1:26" ht="15.75" customHeight="1" x14ac:dyDescent="0.25">
      <c r="A4" s="285" t="s">
        <v>2</v>
      </c>
      <c r="B4" s="286"/>
      <c r="C4" s="281"/>
    </row>
    <row r="5" spans="1:26" ht="15" customHeight="1" x14ac:dyDescent="0.2">
      <c r="A5" s="4" t="s">
        <v>5</v>
      </c>
      <c r="B5" s="4" t="s">
        <v>6</v>
      </c>
      <c r="C5" s="5" t="s">
        <v>391</v>
      </c>
    </row>
    <row r="6" spans="1:26" ht="15" customHeight="1" x14ac:dyDescent="0.2">
      <c r="A6" s="4" t="s">
        <v>72</v>
      </c>
      <c r="B6" s="4" t="s">
        <v>311</v>
      </c>
      <c r="C6" s="5">
        <v>0</v>
      </c>
    </row>
    <row r="7" spans="1:26" ht="15" customHeight="1" x14ac:dyDescent="0.25">
      <c r="A7" s="25" t="s">
        <v>312</v>
      </c>
      <c r="B7" s="25"/>
      <c r="C7" s="20">
        <v>0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</row>
    <row r="8" spans="1:26" ht="15" customHeight="1" x14ac:dyDescent="0.2">
      <c r="A8" s="4" t="s">
        <v>315</v>
      </c>
      <c r="B8" s="4" t="s">
        <v>316</v>
      </c>
      <c r="C8" s="5">
        <v>61440</v>
      </c>
    </row>
    <row r="9" spans="1:26" ht="15" customHeight="1" x14ac:dyDescent="0.2">
      <c r="A9" s="4" t="s">
        <v>289</v>
      </c>
      <c r="B9" s="4" t="s">
        <v>317</v>
      </c>
      <c r="C9" s="5">
        <v>44872988</v>
      </c>
    </row>
    <row r="10" spans="1:26" ht="15.75" customHeight="1" x14ac:dyDescent="0.25">
      <c r="A10" s="289" t="s">
        <v>86</v>
      </c>
      <c r="B10" s="281"/>
      <c r="C10" s="20">
        <f>SUM(C8:C9)</f>
        <v>44934428</v>
      </c>
    </row>
    <row r="11" spans="1:26" ht="18" customHeight="1" x14ac:dyDescent="0.25">
      <c r="A11" s="282" t="s">
        <v>99</v>
      </c>
      <c r="B11" s="281"/>
      <c r="C11" s="26">
        <f>SUM(C10+C7)</f>
        <v>44934428</v>
      </c>
    </row>
    <row r="12" spans="1:26" ht="15" customHeight="1" x14ac:dyDescent="0.2">
      <c r="B12" s="24"/>
      <c r="C12" s="24"/>
    </row>
    <row r="13" spans="1:26" ht="15.75" customHeight="1" x14ac:dyDescent="0.25">
      <c r="A13" s="285" t="s">
        <v>113</v>
      </c>
      <c r="B13" s="286"/>
      <c r="C13" s="281"/>
    </row>
    <row r="14" spans="1:26" ht="15" customHeight="1" x14ac:dyDescent="0.2">
      <c r="A14" s="4" t="s">
        <v>5</v>
      </c>
      <c r="B14" s="4" t="s">
        <v>6</v>
      </c>
      <c r="C14" s="5" t="s">
        <v>391</v>
      </c>
    </row>
    <row r="15" spans="1:26" ht="15" customHeight="1" x14ac:dyDescent="0.2">
      <c r="A15" s="4" t="s">
        <v>119</v>
      </c>
      <c r="B15" s="4" t="s">
        <v>122</v>
      </c>
      <c r="C15" s="5">
        <v>24560000</v>
      </c>
    </row>
    <row r="16" spans="1:26" ht="15" customHeight="1" x14ac:dyDescent="0.2">
      <c r="A16" s="4" t="s">
        <v>424</v>
      </c>
      <c r="B16" s="4" t="s">
        <v>425</v>
      </c>
      <c r="C16" s="5">
        <v>3205000</v>
      </c>
    </row>
    <row r="17" spans="1:3" ht="15" customHeight="1" x14ac:dyDescent="0.2">
      <c r="A17" s="4" t="s">
        <v>123</v>
      </c>
      <c r="B17" s="4" t="s">
        <v>124</v>
      </c>
      <c r="C17" s="5">
        <v>2400000</v>
      </c>
    </row>
    <row r="18" spans="1:3" ht="15" customHeight="1" x14ac:dyDescent="0.2">
      <c r="A18" s="4" t="s">
        <v>318</v>
      </c>
      <c r="B18" s="4" t="s">
        <v>319</v>
      </c>
      <c r="C18" s="5">
        <v>420000</v>
      </c>
    </row>
    <row r="19" spans="1:3" ht="15" customHeight="1" x14ac:dyDescent="0.2">
      <c r="A19" s="4" t="s">
        <v>426</v>
      </c>
      <c r="B19" s="4" t="s">
        <v>427</v>
      </c>
      <c r="C19" s="5">
        <v>0</v>
      </c>
    </row>
    <row r="20" spans="1:3" ht="15" customHeight="1" x14ac:dyDescent="0.2">
      <c r="A20" s="4" t="s">
        <v>133</v>
      </c>
      <c r="B20" s="279" t="s">
        <v>325</v>
      </c>
      <c r="C20" s="5">
        <v>200000</v>
      </c>
    </row>
    <row r="21" spans="1:3" ht="15" customHeight="1" x14ac:dyDescent="0.2">
      <c r="A21" s="126" t="s">
        <v>323</v>
      </c>
      <c r="B21" s="127" t="s">
        <v>137</v>
      </c>
      <c r="C21" s="129">
        <f>SUM(C15:C20)</f>
        <v>30785000</v>
      </c>
    </row>
    <row r="22" spans="1:3" ht="15" customHeight="1" x14ac:dyDescent="0.2">
      <c r="A22" s="15" t="s">
        <v>139</v>
      </c>
      <c r="B22" s="15" t="s">
        <v>326</v>
      </c>
      <c r="C22" s="129">
        <v>4000000</v>
      </c>
    </row>
    <row r="23" spans="1:3" ht="15" customHeight="1" x14ac:dyDescent="0.2">
      <c r="A23" s="4" t="s">
        <v>142</v>
      </c>
      <c r="B23" s="4" t="s">
        <v>143</v>
      </c>
      <c r="C23" s="5">
        <v>170000</v>
      </c>
    </row>
    <row r="24" spans="1:3" ht="15" customHeight="1" x14ac:dyDescent="0.2">
      <c r="A24" s="4" t="s">
        <v>144</v>
      </c>
      <c r="B24" s="4" t="s">
        <v>145</v>
      </c>
      <c r="C24" s="5">
        <v>300000</v>
      </c>
    </row>
    <row r="25" spans="1:3" ht="15" customHeight="1" x14ac:dyDescent="0.2">
      <c r="A25" s="4" t="s">
        <v>148</v>
      </c>
      <c r="B25" s="4" t="s">
        <v>149</v>
      </c>
      <c r="C25" s="5">
        <v>750000</v>
      </c>
    </row>
    <row r="26" spans="1:3" ht="15" customHeight="1" x14ac:dyDescent="0.2">
      <c r="A26" s="4" t="s">
        <v>152</v>
      </c>
      <c r="B26" s="4" t="s">
        <v>153</v>
      </c>
      <c r="C26" s="5">
        <v>250000</v>
      </c>
    </row>
    <row r="27" spans="1:3" ht="15" customHeight="1" x14ac:dyDescent="0.2">
      <c r="A27" s="4" t="s">
        <v>157</v>
      </c>
      <c r="B27" s="4" t="s">
        <v>158</v>
      </c>
      <c r="C27" s="5">
        <v>150000</v>
      </c>
    </row>
    <row r="28" spans="1:3" ht="15" customHeight="1" x14ac:dyDescent="0.2">
      <c r="A28" s="4" t="s">
        <v>159</v>
      </c>
      <c r="B28" s="4" t="s">
        <v>327</v>
      </c>
      <c r="C28" s="5">
        <v>1000000</v>
      </c>
    </row>
    <row r="29" spans="1:3" ht="15" customHeight="1" x14ac:dyDescent="0.2">
      <c r="A29" s="4" t="s">
        <v>162</v>
      </c>
      <c r="B29" s="4" t="s">
        <v>163</v>
      </c>
      <c r="C29" s="5">
        <v>0</v>
      </c>
    </row>
    <row r="30" spans="1:3" ht="15" customHeight="1" x14ac:dyDescent="0.2">
      <c r="A30" s="4" t="s">
        <v>165</v>
      </c>
      <c r="B30" s="4" t="s">
        <v>166</v>
      </c>
      <c r="C30" s="5">
        <v>3600000</v>
      </c>
    </row>
    <row r="31" spans="1:3" ht="15" customHeight="1" x14ac:dyDescent="0.2">
      <c r="A31" s="4" t="s">
        <v>167</v>
      </c>
      <c r="B31" s="4" t="s">
        <v>168</v>
      </c>
      <c r="C31" s="5">
        <v>1850000</v>
      </c>
    </row>
    <row r="32" spans="1:3" ht="15" customHeight="1" x14ac:dyDescent="0.2">
      <c r="A32" s="4" t="s">
        <v>169</v>
      </c>
      <c r="B32" s="4" t="s">
        <v>328</v>
      </c>
      <c r="C32" s="5">
        <v>570000</v>
      </c>
    </row>
    <row r="33" spans="1:3" ht="15" customHeight="1" x14ac:dyDescent="0.2">
      <c r="A33" s="4" t="s">
        <v>171</v>
      </c>
      <c r="B33" s="4" t="s">
        <v>329</v>
      </c>
      <c r="C33" s="5">
        <v>1509428</v>
      </c>
    </row>
    <row r="34" spans="1:3" ht="15" customHeight="1" x14ac:dyDescent="0.2">
      <c r="A34" s="4" t="s">
        <v>175</v>
      </c>
      <c r="B34" s="4" t="s">
        <v>176</v>
      </c>
      <c r="C34" s="5">
        <v>0</v>
      </c>
    </row>
    <row r="35" spans="1:3" ht="15" customHeight="1" x14ac:dyDescent="0.2">
      <c r="A35" s="126" t="s">
        <v>333</v>
      </c>
      <c r="B35" s="127" t="s">
        <v>179</v>
      </c>
      <c r="C35" s="132">
        <f>SUM(C23:C34)</f>
        <v>10149428</v>
      </c>
    </row>
    <row r="36" spans="1:3" ht="15.75" customHeight="1" x14ac:dyDescent="0.25">
      <c r="A36" s="334" t="s">
        <v>334</v>
      </c>
      <c r="B36" s="281"/>
      <c r="C36" s="134">
        <f>SUM(C21+C22+C35)</f>
        <v>44934428</v>
      </c>
    </row>
    <row r="37" spans="1:3" ht="15" customHeight="1" x14ac:dyDescent="0.2">
      <c r="A37" s="4" t="s">
        <v>206</v>
      </c>
      <c r="B37" s="4" t="s">
        <v>207</v>
      </c>
      <c r="C37" s="5">
        <v>0</v>
      </c>
    </row>
    <row r="38" spans="1:3" ht="15" customHeight="1" x14ac:dyDescent="0.2">
      <c r="A38" s="4" t="s">
        <v>209</v>
      </c>
      <c r="B38" s="4" t="s">
        <v>335</v>
      </c>
      <c r="C38" s="5">
        <v>0</v>
      </c>
    </row>
    <row r="39" spans="1:3" ht="15" customHeight="1" x14ac:dyDescent="0.2">
      <c r="A39" s="126" t="s">
        <v>187</v>
      </c>
      <c r="B39" s="127" t="s">
        <v>336</v>
      </c>
      <c r="C39" s="132">
        <f>SUM(C37:C38)</f>
        <v>0</v>
      </c>
    </row>
    <row r="40" spans="1:3" ht="15.75" customHeight="1" x14ac:dyDescent="0.25">
      <c r="A40" s="334" t="s">
        <v>212</v>
      </c>
      <c r="B40" s="281"/>
      <c r="C40" s="20">
        <v>0</v>
      </c>
    </row>
    <row r="41" spans="1:3" ht="18" customHeight="1" x14ac:dyDescent="0.25">
      <c r="A41" s="282" t="s">
        <v>337</v>
      </c>
      <c r="B41" s="281"/>
      <c r="C41" s="26">
        <f>SUM(C40+C36)</f>
        <v>44934428</v>
      </c>
    </row>
    <row r="42" spans="1:3" ht="12.75" customHeight="1" x14ac:dyDescent="0.2">
      <c r="A42" s="6" t="s">
        <v>146</v>
      </c>
      <c r="B42" s="6" t="s">
        <v>147</v>
      </c>
      <c r="C42" s="43">
        <f>SUM(0-C36)</f>
        <v>-44934428</v>
      </c>
    </row>
    <row r="43" spans="1:3" ht="12.75" customHeight="1" x14ac:dyDescent="0.2">
      <c r="A43" s="6" t="s">
        <v>150</v>
      </c>
      <c r="B43" s="6" t="s">
        <v>151</v>
      </c>
      <c r="C43" s="43">
        <f>SUM(0-C39)</f>
        <v>0</v>
      </c>
    </row>
    <row r="44" spans="1:3" ht="12.75" customHeight="1" x14ac:dyDescent="0.2">
      <c r="A44" s="6" t="s">
        <v>154</v>
      </c>
      <c r="B44" s="6" t="s">
        <v>338</v>
      </c>
      <c r="C44" s="43">
        <f>SUM(C10-0)</f>
        <v>44934428</v>
      </c>
    </row>
    <row r="45" spans="1:3" ht="12.75" customHeight="1" x14ac:dyDescent="0.2"/>
    <row r="46" spans="1:3" ht="12.75" customHeight="1" x14ac:dyDescent="0.2"/>
    <row r="47" spans="1:3" ht="12.75" customHeight="1" x14ac:dyDescent="0.2"/>
    <row r="48" spans="1:3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</sheetData>
  <mergeCells count="8">
    <mergeCell ref="A36:B36"/>
    <mergeCell ref="A40:B40"/>
    <mergeCell ref="A41:B41"/>
    <mergeCell ref="A1:C1"/>
    <mergeCell ref="A4:C4"/>
    <mergeCell ref="A10:B10"/>
    <mergeCell ref="A11:B11"/>
    <mergeCell ref="A13:C13"/>
  </mergeCells>
  <pageMargins left="0.70866141732283472" right="0.70866141732283472" top="0.74803149606299213" bottom="0.74803149606299213" header="0" footer="0"/>
  <pageSetup scale="84" orientation="portrait" r:id="rId1"/>
  <headerFooter>
    <oddFooter>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1 melléklet önkormányzat EI</vt:lpstr>
      <vt:lpstr>2-3 számú melléklet</vt:lpstr>
      <vt:lpstr>4 melléklet</vt:lpstr>
      <vt:lpstr>5 számú melléklet</vt:lpstr>
      <vt:lpstr>6 számú melléklet</vt:lpstr>
      <vt:lpstr>7 számú melléklet</vt:lpstr>
      <vt:lpstr>8 melléklet</vt:lpstr>
      <vt:lpstr> 9 melléklet likviditási terv</vt:lpstr>
      <vt:lpstr>10 melléklet KÖH</vt:lpstr>
      <vt:lpstr>11 melléklet óvoda EI</vt:lpstr>
      <vt:lpstr>12 melléklet főzőkonyha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Könyvelő</dc:creator>
  <cp:lastModifiedBy>Mária Vaskó-Buda</cp:lastModifiedBy>
  <cp:lastPrinted>2020-02-18T16:41:03Z</cp:lastPrinted>
  <dcterms:created xsi:type="dcterms:W3CDTF">2020-02-10T14:54:36Z</dcterms:created>
  <dcterms:modified xsi:type="dcterms:W3CDTF">2024-02-01T13:24:07Z</dcterms:modified>
</cp:coreProperties>
</file>